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_指導検査2\R０７\99自主点検調書\02 事前資料\"/>
    </mc:Choice>
  </mc:AlternateContent>
  <bookViews>
    <workbookView xWindow="120" yWindow="105" windowWidth="14940" windowHeight="8325" tabRatio="864"/>
  </bookViews>
  <sheets>
    <sheet name="人員、設備" sheetId="1" r:id="rId1"/>
    <sheet name="看護・介護職員数" sheetId="15" r:id="rId2"/>
    <sheet name="第1表" sheetId="10" r:id="rId3"/>
    <sheet name="第1表2" sheetId="11" r:id="rId4"/>
    <sheet name="第2表" sheetId="12" r:id="rId5"/>
    <sheet name="第2表2" sheetId="13" r:id="rId6"/>
    <sheet name="第2表3" sheetId="14" r:id="rId7"/>
    <sheet name="勤務表" sheetId="16" r:id="rId8"/>
  </sheets>
  <definedNames>
    <definedName name="_xlnm.Print_Area" localSheetId="7">勤務表!$B$2:$AM$34</definedName>
    <definedName name="_xlnm.Print_Area" localSheetId="0">'人員、設備'!$A$1:$M$31</definedName>
  </definedNames>
  <calcPr calcId="162913"/>
</workbook>
</file>

<file path=xl/calcChain.xml><?xml version="1.0" encoding="utf-8"?>
<calcChain xmlns="http://schemas.openxmlformats.org/spreadsheetml/2006/main">
  <c r="I52" i="10" l="1"/>
  <c r="I51" i="10"/>
  <c r="I50" i="10"/>
  <c r="I49" i="10"/>
  <c r="I48" i="10"/>
  <c r="I47" i="10"/>
  <c r="I46" i="10"/>
  <c r="I45" i="10"/>
  <c r="I44" i="10"/>
  <c r="I43" i="10"/>
  <c r="I42" i="10"/>
  <c r="I41" i="10"/>
  <c r="J41" i="10"/>
  <c r="I24" i="10"/>
  <c r="I23" i="10"/>
  <c r="I22" i="10"/>
  <c r="I21" i="10"/>
  <c r="J21" i="10"/>
  <c r="I20" i="10"/>
  <c r="I19" i="10"/>
  <c r="J19" i="10"/>
  <c r="I18" i="10"/>
  <c r="J18" i="10"/>
  <c r="I17" i="10"/>
  <c r="J17" i="10"/>
  <c r="I16" i="10"/>
  <c r="J16" i="10"/>
  <c r="I15" i="10"/>
  <c r="J15" i="10"/>
  <c r="I14" i="10"/>
  <c r="I13" i="10"/>
  <c r="G26" i="10"/>
  <c r="G53" i="10"/>
  <c r="G54" i="10"/>
  <c r="E53" i="10"/>
  <c r="E54" i="10"/>
  <c r="C53" i="10"/>
  <c r="C54" i="10"/>
  <c r="G25" i="10"/>
  <c r="E25" i="10"/>
  <c r="E26" i="10"/>
  <c r="C25" i="10"/>
  <c r="I25" i="10"/>
  <c r="I26" i="10"/>
  <c r="C26" i="10"/>
  <c r="J52" i="10"/>
  <c r="J51" i="10"/>
  <c r="J50" i="10"/>
  <c r="J49" i="10"/>
  <c r="J48" i="10"/>
  <c r="J47" i="10"/>
  <c r="J46" i="10"/>
  <c r="J45" i="10"/>
  <c r="J44" i="10"/>
  <c r="J43" i="10"/>
  <c r="J42" i="10"/>
  <c r="H52" i="10"/>
  <c r="H51" i="10"/>
  <c r="H50" i="10"/>
  <c r="H49" i="10"/>
  <c r="H48" i="10"/>
  <c r="H47" i="10"/>
  <c r="H46" i="10"/>
  <c r="H45" i="10"/>
  <c r="H44" i="10"/>
  <c r="H43" i="10"/>
  <c r="H42" i="10"/>
  <c r="H41" i="10"/>
  <c r="F52" i="10"/>
  <c r="F51" i="10"/>
  <c r="F50" i="10"/>
  <c r="F49" i="10"/>
  <c r="F48" i="10"/>
  <c r="F47" i="10"/>
  <c r="F46" i="10"/>
  <c r="F45" i="10"/>
  <c r="F44" i="10"/>
  <c r="F43" i="10"/>
  <c r="F42" i="10"/>
  <c r="F41" i="10"/>
  <c r="D52" i="10"/>
  <c r="D51" i="10"/>
  <c r="D50" i="10"/>
  <c r="D49" i="10"/>
  <c r="D48" i="10"/>
  <c r="D47" i="10"/>
  <c r="D46" i="10"/>
  <c r="D45" i="10"/>
  <c r="D44" i="10"/>
  <c r="D43" i="10"/>
  <c r="D42" i="10"/>
  <c r="D41" i="10"/>
  <c r="J24" i="10"/>
  <c r="J23" i="10"/>
  <c r="J22" i="10"/>
  <c r="J20" i="10"/>
  <c r="J14" i="10"/>
  <c r="J13" i="10"/>
  <c r="H24" i="10"/>
  <c r="H23" i="10"/>
  <c r="H22" i="10"/>
  <c r="H21" i="10"/>
  <c r="H20" i="10"/>
  <c r="H19" i="10"/>
  <c r="H18" i="10"/>
  <c r="H17" i="10"/>
  <c r="H16" i="10"/>
  <c r="H15" i="10"/>
  <c r="H14" i="10"/>
  <c r="H13" i="10"/>
  <c r="F24" i="10"/>
  <c r="F23" i="10"/>
  <c r="F22" i="10"/>
  <c r="F21" i="10"/>
  <c r="F20" i="10"/>
  <c r="F19" i="10"/>
  <c r="F18" i="10"/>
  <c r="F17" i="10"/>
  <c r="F16" i="10"/>
  <c r="F15" i="10"/>
  <c r="F14" i="10"/>
  <c r="F13" i="10"/>
  <c r="D24" i="10"/>
  <c r="D23" i="10"/>
  <c r="D22" i="10"/>
  <c r="D21" i="10"/>
  <c r="D20" i="10"/>
  <c r="D19" i="10"/>
  <c r="D18" i="10"/>
  <c r="D17" i="10"/>
  <c r="D16" i="10"/>
  <c r="D15" i="10"/>
  <c r="D14" i="10"/>
  <c r="D13" i="10"/>
  <c r="N49" i="12"/>
  <c r="N12" i="12"/>
  <c r="N49" i="13"/>
  <c r="N12" i="13"/>
  <c r="N49" i="14"/>
  <c r="N12" i="14"/>
  <c r="N5" i="14"/>
  <c r="O50" i="14"/>
  <c r="N50" i="14"/>
  <c r="M50" i="14"/>
  <c r="L50" i="14"/>
  <c r="K50" i="14"/>
  <c r="J50" i="14"/>
  <c r="I50" i="14"/>
  <c r="H50" i="14"/>
  <c r="G50" i="14"/>
  <c r="F50" i="14"/>
  <c r="F49" i="14"/>
  <c r="E50" i="14"/>
  <c r="E49" i="14"/>
  <c r="D50" i="14"/>
  <c r="D49" i="14"/>
  <c r="O49" i="14"/>
  <c r="M49" i="14"/>
  <c r="L49" i="14"/>
  <c r="L17" i="14"/>
  <c r="K49" i="14"/>
  <c r="J49" i="14"/>
  <c r="I49" i="14"/>
  <c r="H49" i="14"/>
  <c r="G49" i="14"/>
  <c r="O18" i="14"/>
  <c r="O17" i="14"/>
  <c r="N18" i="14"/>
  <c r="M18" i="14"/>
  <c r="M17" i="14"/>
  <c r="L18" i="14"/>
  <c r="K18" i="14"/>
  <c r="J18" i="14"/>
  <c r="I18" i="14"/>
  <c r="I17" i="14"/>
  <c r="H18" i="14"/>
  <c r="H17" i="14"/>
  <c r="G18" i="14"/>
  <c r="G17" i="14"/>
  <c r="F18" i="14"/>
  <c r="E18" i="14"/>
  <c r="D18" i="14"/>
  <c r="N17" i="14"/>
  <c r="K17" i="14"/>
  <c r="J17" i="14"/>
  <c r="O13" i="14"/>
  <c r="N13" i="14"/>
  <c r="M13" i="14"/>
  <c r="L13" i="14"/>
  <c r="K13" i="14"/>
  <c r="K12" i="14"/>
  <c r="J13" i="14"/>
  <c r="J12" i="14"/>
  <c r="I13" i="14"/>
  <c r="I12" i="14"/>
  <c r="H13" i="14"/>
  <c r="H12" i="14"/>
  <c r="G13" i="14"/>
  <c r="G12" i="14"/>
  <c r="F13" i="14"/>
  <c r="F12" i="14"/>
  <c r="E13" i="14"/>
  <c r="E12" i="14"/>
  <c r="D13" i="14"/>
  <c r="D12" i="14"/>
  <c r="O12" i="14"/>
  <c r="M12" i="14"/>
  <c r="L12" i="14"/>
  <c r="O6" i="14"/>
  <c r="N6" i="14"/>
  <c r="M6" i="14"/>
  <c r="M5" i="14"/>
  <c r="M4" i="14"/>
  <c r="L6" i="14"/>
  <c r="L5" i="14"/>
  <c r="L4" i="14"/>
  <c r="K6" i="14"/>
  <c r="J6" i="14"/>
  <c r="I6" i="14"/>
  <c r="H6" i="14"/>
  <c r="G6" i="14"/>
  <c r="G5" i="14"/>
  <c r="G4" i="14"/>
  <c r="F6" i="14"/>
  <c r="F5" i="14"/>
  <c r="E6" i="14"/>
  <c r="E5" i="14"/>
  <c r="D6" i="14"/>
  <c r="D5" i="14"/>
  <c r="O5" i="14"/>
  <c r="O50" i="13"/>
  <c r="N50" i="13"/>
  <c r="M50" i="13"/>
  <c r="L50" i="13"/>
  <c r="K50" i="13"/>
  <c r="J50" i="13"/>
  <c r="I50" i="13"/>
  <c r="H50" i="13"/>
  <c r="G50" i="13"/>
  <c r="F50" i="13"/>
  <c r="E50" i="13"/>
  <c r="E49" i="13"/>
  <c r="D50" i="13"/>
  <c r="D49" i="13"/>
  <c r="O49" i="13"/>
  <c r="M49" i="13"/>
  <c r="L49" i="13"/>
  <c r="K49" i="13"/>
  <c r="J49" i="13"/>
  <c r="I49" i="13"/>
  <c r="H49" i="13"/>
  <c r="G49" i="13"/>
  <c r="F49" i="13"/>
  <c r="O18" i="13"/>
  <c r="N18" i="13"/>
  <c r="M18" i="13"/>
  <c r="M17" i="13"/>
  <c r="L18" i="13"/>
  <c r="L17" i="13"/>
  <c r="K18" i="13"/>
  <c r="K17" i="13"/>
  <c r="J18" i="13"/>
  <c r="J17" i="13"/>
  <c r="I18" i="13"/>
  <c r="I17" i="13"/>
  <c r="H18" i="13"/>
  <c r="H17" i="13"/>
  <c r="G18" i="13"/>
  <c r="G17" i="13"/>
  <c r="F18" i="13"/>
  <c r="F17" i="13"/>
  <c r="E18" i="13"/>
  <c r="E17" i="13"/>
  <c r="D18" i="13"/>
  <c r="O17" i="13"/>
  <c r="N17" i="13"/>
  <c r="O13" i="13"/>
  <c r="N13" i="13"/>
  <c r="M13" i="13"/>
  <c r="L13" i="13"/>
  <c r="K13" i="13"/>
  <c r="K12" i="13"/>
  <c r="J13" i="13"/>
  <c r="J12" i="13"/>
  <c r="I13" i="13"/>
  <c r="I12" i="13"/>
  <c r="H13" i="13"/>
  <c r="H12" i="13"/>
  <c r="G13" i="13"/>
  <c r="G12" i="13"/>
  <c r="F13" i="13"/>
  <c r="F12" i="13"/>
  <c r="E13" i="13"/>
  <c r="E12" i="13"/>
  <c r="D13" i="13"/>
  <c r="D12" i="13"/>
  <c r="O12" i="13"/>
  <c r="M12" i="13"/>
  <c r="L12" i="13"/>
  <c r="O6" i="13"/>
  <c r="O5" i="13"/>
  <c r="O4" i="13"/>
  <c r="N6" i="13"/>
  <c r="N5" i="13"/>
  <c r="N4" i="13"/>
  <c r="M6" i="13"/>
  <c r="M5" i="13"/>
  <c r="M4" i="13"/>
  <c r="L6" i="13"/>
  <c r="L5" i="13"/>
  <c r="L4" i="13"/>
  <c r="K6" i="13"/>
  <c r="J6" i="13"/>
  <c r="I6" i="13"/>
  <c r="H6" i="13"/>
  <c r="G6" i="13"/>
  <c r="G5" i="13"/>
  <c r="G4" i="13"/>
  <c r="F6" i="13"/>
  <c r="F5" i="13"/>
  <c r="F4" i="13"/>
  <c r="E6" i="13"/>
  <c r="E5" i="13"/>
  <c r="E4" i="13"/>
  <c r="D6" i="13"/>
  <c r="D5" i="13"/>
  <c r="O50" i="12"/>
  <c r="N50" i="12"/>
  <c r="M50" i="12"/>
  <c r="L50" i="12"/>
  <c r="K50" i="12"/>
  <c r="J50" i="12"/>
  <c r="I50" i="12"/>
  <c r="H50" i="12"/>
  <c r="G50" i="12"/>
  <c r="F50" i="12"/>
  <c r="E50" i="12"/>
  <c r="E49" i="12"/>
  <c r="D50" i="12"/>
  <c r="D49" i="12"/>
  <c r="O49" i="12"/>
  <c r="M49" i="12"/>
  <c r="L49" i="12"/>
  <c r="K49" i="12"/>
  <c r="J49" i="12"/>
  <c r="I49" i="12"/>
  <c r="H49" i="12"/>
  <c r="G49" i="12"/>
  <c r="F49" i="12"/>
  <c r="O18" i="12"/>
  <c r="O17" i="12"/>
  <c r="N18" i="12"/>
  <c r="N17" i="12"/>
  <c r="N4" i="12"/>
  <c r="M18" i="12"/>
  <c r="M17" i="12"/>
  <c r="L18" i="12"/>
  <c r="L17" i="12"/>
  <c r="K18" i="12"/>
  <c r="K17" i="12"/>
  <c r="J18" i="12"/>
  <c r="J17" i="12"/>
  <c r="I18" i="12"/>
  <c r="I17" i="12"/>
  <c r="H18" i="12"/>
  <c r="H17" i="12"/>
  <c r="G18" i="12"/>
  <c r="G17" i="12"/>
  <c r="F18" i="12"/>
  <c r="F17" i="12"/>
  <c r="E18" i="12"/>
  <c r="E17" i="12"/>
  <c r="D18" i="12"/>
  <c r="D17" i="12"/>
  <c r="O13" i="12"/>
  <c r="N13" i="12"/>
  <c r="M13" i="12"/>
  <c r="L13" i="12"/>
  <c r="K13" i="12"/>
  <c r="K12" i="12"/>
  <c r="J13" i="12"/>
  <c r="J12" i="12"/>
  <c r="I13" i="12"/>
  <c r="I12" i="12"/>
  <c r="H13" i="12"/>
  <c r="H12" i="12"/>
  <c r="G13" i="12"/>
  <c r="G12" i="12"/>
  <c r="F13" i="12"/>
  <c r="F12" i="12"/>
  <c r="E13" i="12"/>
  <c r="E12" i="12"/>
  <c r="D13" i="12"/>
  <c r="D12" i="12"/>
  <c r="O12" i="12"/>
  <c r="M12" i="12"/>
  <c r="L12" i="12"/>
  <c r="O6" i="12"/>
  <c r="O5" i="12"/>
  <c r="O4" i="12"/>
  <c r="N6" i="12"/>
  <c r="N5" i="12"/>
  <c r="M6" i="12"/>
  <c r="M5" i="12"/>
  <c r="M4" i="12"/>
  <c r="L6" i="12"/>
  <c r="L5" i="12"/>
  <c r="L4" i="12"/>
  <c r="K6" i="12"/>
  <c r="J6" i="12"/>
  <c r="I6" i="12"/>
  <c r="H6" i="12"/>
  <c r="G6" i="12"/>
  <c r="F6" i="12"/>
  <c r="E6" i="12"/>
  <c r="E5" i="12"/>
  <c r="E4" i="12"/>
  <c r="D6" i="12"/>
  <c r="D5" i="12"/>
  <c r="D4" i="12"/>
  <c r="G53" i="11"/>
  <c r="G54" i="11"/>
  <c r="E53" i="11"/>
  <c r="E54" i="11"/>
  <c r="C53" i="11"/>
  <c r="C54" i="11"/>
  <c r="E33" i="11"/>
  <c r="I52" i="11"/>
  <c r="J52" i="11"/>
  <c r="H52" i="11"/>
  <c r="F52" i="11"/>
  <c r="D52" i="11"/>
  <c r="I51" i="11"/>
  <c r="J51" i="11"/>
  <c r="H51" i="11"/>
  <c r="F51" i="11"/>
  <c r="D51" i="11"/>
  <c r="I50" i="11"/>
  <c r="J50" i="11"/>
  <c r="H50" i="11"/>
  <c r="F50" i="11"/>
  <c r="D50" i="11"/>
  <c r="I49" i="11"/>
  <c r="J49" i="11"/>
  <c r="H49" i="11"/>
  <c r="F49" i="11"/>
  <c r="D49" i="11"/>
  <c r="I48" i="11"/>
  <c r="J48" i="11"/>
  <c r="H48" i="11"/>
  <c r="F48" i="11"/>
  <c r="D48" i="11"/>
  <c r="I47" i="11"/>
  <c r="J47" i="11"/>
  <c r="H47" i="11"/>
  <c r="F47" i="11"/>
  <c r="D47" i="11"/>
  <c r="I46" i="11"/>
  <c r="J46" i="11"/>
  <c r="H46" i="11"/>
  <c r="F46" i="11"/>
  <c r="D46" i="11"/>
  <c r="J45" i="11"/>
  <c r="I45" i="11"/>
  <c r="H45" i="11"/>
  <c r="F45" i="11"/>
  <c r="D45" i="11"/>
  <c r="I44" i="11"/>
  <c r="J44" i="11"/>
  <c r="H44" i="11"/>
  <c r="F44" i="11"/>
  <c r="D44" i="11"/>
  <c r="I43" i="11"/>
  <c r="J43" i="11"/>
  <c r="H43" i="11"/>
  <c r="F43" i="11"/>
  <c r="D43" i="11"/>
  <c r="I42" i="11"/>
  <c r="J42" i="11"/>
  <c r="H42" i="11"/>
  <c r="F42" i="11"/>
  <c r="D42" i="11"/>
  <c r="I41" i="11"/>
  <c r="J41" i="11"/>
  <c r="H41" i="11"/>
  <c r="F41" i="11"/>
  <c r="D41" i="11"/>
  <c r="I38" i="11"/>
  <c r="G25" i="11"/>
  <c r="G26" i="11"/>
  <c r="E25" i="11"/>
  <c r="E26" i="11"/>
  <c r="C25" i="11"/>
  <c r="C26" i="11"/>
  <c r="E5" i="11"/>
  <c r="I24" i="11"/>
  <c r="J24" i="11"/>
  <c r="H24" i="11"/>
  <c r="F24" i="11"/>
  <c r="D24" i="11"/>
  <c r="J23" i="11"/>
  <c r="I23" i="11"/>
  <c r="H23" i="11"/>
  <c r="F23" i="11"/>
  <c r="D23" i="11"/>
  <c r="J22" i="11"/>
  <c r="I22" i="11"/>
  <c r="H22" i="11"/>
  <c r="F22" i="11"/>
  <c r="D22" i="11"/>
  <c r="I21" i="11"/>
  <c r="J21" i="11"/>
  <c r="H21" i="11"/>
  <c r="F21" i="11"/>
  <c r="D21" i="11"/>
  <c r="I20" i="11"/>
  <c r="J20" i="11"/>
  <c r="H20" i="11"/>
  <c r="F20" i="11"/>
  <c r="D20" i="11"/>
  <c r="I19" i="11"/>
  <c r="J19" i="11"/>
  <c r="H19" i="11"/>
  <c r="F19" i="11"/>
  <c r="D19" i="11"/>
  <c r="I18" i="11"/>
  <c r="J18" i="11"/>
  <c r="H18" i="11"/>
  <c r="F18" i="11"/>
  <c r="D18" i="11"/>
  <c r="I17" i="11"/>
  <c r="J17" i="11"/>
  <c r="H17" i="11"/>
  <c r="F17" i="11"/>
  <c r="D17" i="11"/>
  <c r="I16" i="11"/>
  <c r="J16" i="11"/>
  <c r="H16" i="11"/>
  <c r="F16" i="11"/>
  <c r="D16" i="11"/>
  <c r="I15" i="11"/>
  <c r="J15" i="11"/>
  <c r="H15" i="11"/>
  <c r="F15" i="11"/>
  <c r="D15" i="11"/>
  <c r="I14" i="11"/>
  <c r="J14" i="11"/>
  <c r="H14" i="11"/>
  <c r="F14" i="11"/>
  <c r="D14" i="11"/>
  <c r="I13" i="11"/>
  <c r="J13" i="11"/>
  <c r="H13" i="11"/>
  <c r="F13" i="11"/>
  <c r="D13" i="11"/>
  <c r="I10" i="11"/>
  <c r="I38" i="10"/>
  <c r="I10" i="10"/>
  <c r="O4" i="14"/>
  <c r="H5" i="14"/>
  <c r="H4" i="14"/>
  <c r="J5" i="14"/>
  <c r="J4" i="14"/>
  <c r="K5" i="14"/>
  <c r="K4" i="14"/>
  <c r="D17" i="14"/>
  <c r="D4" i="14"/>
  <c r="E17" i="14"/>
  <c r="E4" i="14"/>
  <c r="F17" i="14"/>
  <c r="F4" i="14"/>
  <c r="I5" i="14"/>
  <c r="I4" i="14"/>
  <c r="H5" i="13"/>
  <c r="H4" i="13"/>
  <c r="K5" i="13"/>
  <c r="K4" i="13"/>
  <c r="J5" i="13"/>
  <c r="J4" i="13"/>
  <c r="D17" i="13"/>
  <c r="D4" i="13"/>
  <c r="I5" i="13"/>
  <c r="I4" i="13"/>
  <c r="F5" i="12"/>
  <c r="F4" i="12"/>
  <c r="I5" i="12"/>
  <c r="I4" i="12"/>
  <c r="J5" i="12"/>
  <c r="J4" i="12"/>
  <c r="K5" i="12"/>
  <c r="K4" i="12"/>
  <c r="G5" i="12"/>
  <c r="G4" i="12"/>
  <c r="H5" i="12"/>
  <c r="H4" i="12"/>
  <c r="I25" i="11"/>
  <c r="I26" i="11"/>
  <c r="I53" i="11"/>
  <c r="I54" i="11"/>
  <c r="N4" i="14"/>
  <c r="I53" i="10"/>
  <c r="I54" i="10"/>
  <c r="E5" i="10"/>
  <c r="E33" i="10"/>
</calcChain>
</file>

<file path=xl/sharedStrings.xml><?xml version="1.0" encoding="utf-8"?>
<sst xmlns="http://schemas.openxmlformats.org/spreadsheetml/2006/main" count="873" uniqueCount="197">
  <si>
    <t>項　　目</t>
  </si>
  <si>
    <t>従業者</t>
  </si>
  <si>
    <t>常　勤（人）</t>
  </si>
  <si>
    <t>非常勤（人）</t>
  </si>
  <si>
    <t>専従</t>
  </si>
  <si>
    <t>兼務</t>
  </si>
  <si>
    <t>看護職員</t>
  </si>
  <si>
    <t>介護職員</t>
  </si>
  <si>
    <t>機能訓練指導員</t>
  </si>
  <si>
    <t>生活相談員</t>
  </si>
  <si>
    <t>計画作成担当者</t>
  </si>
  <si>
    <t>平均利用者数</t>
  </si>
  <si>
    <t>前年度月平均</t>
  </si>
  <si>
    <t>要介護者</t>
  </si>
  <si>
    <t>要支援者　　　　</t>
  </si>
  <si>
    <t>人</t>
  </si>
  <si>
    <t>管理者</t>
  </si>
  <si>
    <t>常勤で専ら当該事業所の管理業務に従事しているか。</t>
  </si>
  <si>
    <t>兼務している場合、同一敷地内等になっているか</t>
  </si>
  <si>
    <t>兼務の事業と職種を記載</t>
  </si>
  <si>
    <t>計画作成担当者は、専従又は当該特定施設における他の職務</t>
  </si>
  <si>
    <t>に従事する介護支援専門員を配置している。</t>
  </si>
  <si>
    <t>構造</t>
  </si>
  <si>
    <t>利用者が車椅子で円滑に移動することが可能な空間と構造を有しているか。</t>
  </si>
  <si>
    <t>構造設備の基準は、建築基準法及び消防法の定めるところによっているか。</t>
  </si>
  <si>
    <t>人員</t>
    <rPh sb="0" eb="2">
      <t>ジンイン</t>
    </rPh>
    <phoneticPr fontId="6"/>
  </si>
  <si>
    <t>はい ・ いいえ</t>
    <phoneticPr fontId="6"/>
  </si>
  <si>
    <t>適　否</t>
    <rPh sb="0" eb="1">
      <t>テキ</t>
    </rPh>
    <rPh sb="2" eb="3">
      <t>イナ</t>
    </rPh>
    <phoneticPr fontId="6"/>
  </si>
  <si>
    <t>設備</t>
    <rPh sb="0" eb="2">
      <t>セツビ</t>
    </rPh>
    <phoneticPr fontId="6"/>
  </si>
  <si>
    <t>（職種別の人数を記載してください。）</t>
    <phoneticPr fontId="6"/>
  </si>
  <si>
    <t>　　　　　勤務形態　　　　　　　　　　　　　　　　　　　　　　　　　　　　　　　　　　　　　　　　
　　　　　　　　　　　　　　　職　　種</t>
    <rPh sb="87" eb="88">
      <t>ショク</t>
    </rPh>
    <rPh sb="90" eb="91">
      <t>タネ</t>
    </rPh>
    <phoneticPr fontId="6"/>
  </si>
  <si>
    <t>はい・いいえ</t>
    <phoneticPr fontId="6"/>
  </si>
  <si>
    <t>はい　・　いいえ</t>
    <phoneticPr fontId="6"/>
  </si>
  <si>
    <t>人</t>
    <phoneticPr fontId="6"/>
  </si>
  <si>
    <t>確認書類</t>
    <rPh sb="0" eb="2">
      <t>カクニン</t>
    </rPh>
    <rPh sb="2" eb="4">
      <t>ショルイ</t>
    </rPh>
    <phoneticPr fontId="6"/>
  </si>
  <si>
    <t>サービス利用者一覧表</t>
    <rPh sb="4" eb="7">
      <t>リヨウシャ</t>
    </rPh>
    <rPh sb="7" eb="9">
      <t>イチラン</t>
    </rPh>
    <rPh sb="9" eb="10">
      <t>ヒョウ</t>
    </rPh>
    <phoneticPr fontId="6"/>
  </si>
  <si>
    <t>勤務体制表、雇用契約書等</t>
    <rPh sb="0" eb="2">
      <t>キンム</t>
    </rPh>
    <rPh sb="2" eb="4">
      <t>タイセイ</t>
    </rPh>
    <rPh sb="4" eb="5">
      <t>ヒョウ</t>
    </rPh>
    <rPh sb="6" eb="8">
      <t>コヨウ</t>
    </rPh>
    <rPh sb="8" eb="11">
      <t>ケイヤクショ</t>
    </rPh>
    <rPh sb="11" eb="12">
      <t>トウ</t>
    </rPh>
    <phoneticPr fontId="6"/>
  </si>
  <si>
    <t>現場確認、平面図</t>
    <rPh sb="0" eb="2">
      <t>ゲンバ</t>
    </rPh>
    <rPh sb="2" eb="4">
      <t>カクニン</t>
    </rPh>
    <rPh sb="5" eb="8">
      <t>ヘイメンズ</t>
    </rPh>
    <phoneticPr fontId="6"/>
  </si>
  <si>
    <t>前年度の全利用者の延数を当該前年度の日数で除して得た数とする。</t>
    <rPh sb="0" eb="2">
      <t>ゼンネン</t>
    </rPh>
    <rPh sb="2" eb="3">
      <t>ド</t>
    </rPh>
    <rPh sb="14" eb="17">
      <t>ゼンネンド</t>
    </rPh>
    <phoneticPr fontId="6"/>
  </si>
  <si>
    <t>建物は耐火建築物又は準耐火建築物か。</t>
    <rPh sb="0" eb="2">
      <t>タテモノ</t>
    </rPh>
    <rPh sb="3" eb="5">
      <t>タイカ</t>
    </rPh>
    <rPh sb="5" eb="8">
      <t>ケンチクブツ</t>
    </rPh>
    <rPh sb="8" eb="9">
      <t>マタ</t>
    </rPh>
    <rPh sb="10" eb="11">
      <t>ジュン</t>
    </rPh>
    <rPh sb="11" eb="13">
      <t>タイカ</t>
    </rPh>
    <rPh sb="13" eb="16">
      <t>ケンチクブツ</t>
    </rPh>
    <phoneticPr fontId="6"/>
  </si>
  <si>
    <t>１の居室の定員は１人か。</t>
    <rPh sb="2" eb="4">
      <t>キョシツ</t>
    </rPh>
    <rPh sb="5" eb="7">
      <t>テイイン</t>
    </rPh>
    <rPh sb="9" eb="10">
      <t>ニン</t>
    </rPh>
    <phoneticPr fontId="6"/>
  </si>
  <si>
    <t>（事業所名）</t>
    <rPh sb="1" eb="4">
      <t>ジギョウショ</t>
    </rPh>
    <rPh sb="4" eb="5">
      <t>メイ</t>
    </rPh>
    <phoneticPr fontId="6"/>
  </si>
  <si>
    <t>（担当者名）　</t>
    <rPh sb="1" eb="4">
      <t>タントウシャ</t>
    </rPh>
    <rPh sb="4" eb="5">
      <t>メイ</t>
    </rPh>
    <phoneticPr fontId="6"/>
  </si>
  <si>
    <t>(記入日)</t>
    <phoneticPr fontId="6"/>
  </si>
  <si>
    <t xml:space="preserve">       年　　月　　日</t>
    <rPh sb="7" eb="8">
      <t>ネン</t>
    </rPh>
    <rPh sb="10" eb="11">
      <t>ツキ</t>
    </rPh>
    <rPh sb="13" eb="14">
      <t>ヒ</t>
    </rPh>
    <phoneticPr fontId="6"/>
  </si>
  <si>
    <t>４月</t>
    <rPh sb="1" eb="2">
      <t>ガツ</t>
    </rPh>
    <phoneticPr fontId="6"/>
  </si>
  <si>
    <t>７月</t>
  </si>
  <si>
    <t>８月</t>
  </si>
  <si>
    <t>９月</t>
  </si>
  <si>
    <t>１０月</t>
  </si>
  <si>
    <t>１１月</t>
  </si>
  <si>
    <t>１２月</t>
  </si>
  <si>
    <t>１月</t>
  </si>
  <si>
    <t>２月</t>
  </si>
  <si>
    <t>３月</t>
  </si>
  <si>
    <t>①</t>
    <phoneticPr fontId="6"/>
  </si>
  <si>
    <t>②</t>
    <phoneticPr fontId="6"/>
  </si>
  <si>
    <t>③</t>
    <phoneticPr fontId="6"/>
  </si>
  <si>
    <t>④</t>
    <phoneticPr fontId="6"/>
  </si>
  <si>
    <t>第１表　看護・介護職員の配置最低必要人員数調べ</t>
    <rPh sb="0" eb="1">
      <t>ダイ</t>
    </rPh>
    <rPh sb="2" eb="3">
      <t>ヒョウ</t>
    </rPh>
    <rPh sb="4" eb="6">
      <t>カンゴ</t>
    </rPh>
    <rPh sb="7" eb="9">
      <t>カイゴ</t>
    </rPh>
    <rPh sb="9" eb="11">
      <t>ショクイン</t>
    </rPh>
    <rPh sb="12" eb="14">
      <t>ハイチ</t>
    </rPh>
    <rPh sb="14" eb="16">
      <t>サイテイ</t>
    </rPh>
    <rPh sb="16" eb="18">
      <t>ヒツヨウ</t>
    </rPh>
    <rPh sb="18" eb="20">
      <t>ジンイン</t>
    </rPh>
    <rPh sb="20" eb="21">
      <t>カズ</t>
    </rPh>
    <rPh sb="21" eb="22">
      <t>シラ</t>
    </rPh>
    <phoneticPr fontId="6"/>
  </si>
  <si>
    <r>
      <t>　①　令和</t>
    </r>
    <r>
      <rPr>
        <sz val="9"/>
        <color indexed="10"/>
        <rFont val="ＭＳ Ｐゴシック"/>
        <family val="3"/>
        <charset val="128"/>
      </rPr>
      <t>３</t>
    </r>
    <r>
      <rPr>
        <sz val="9"/>
        <rFont val="ＭＳ Ｐゴシック"/>
        <family val="3"/>
        <charset val="128"/>
      </rPr>
      <t>年度看護・介護職員の配置最低必要人員</t>
    </r>
    <rPh sb="3" eb="5">
      <t>レイワ</t>
    </rPh>
    <rPh sb="6" eb="8">
      <t>ネンド</t>
    </rPh>
    <rPh sb="8" eb="10">
      <t>カンゴ</t>
    </rPh>
    <rPh sb="11" eb="13">
      <t>カイゴ</t>
    </rPh>
    <rPh sb="13" eb="15">
      <t>ショクイン</t>
    </rPh>
    <rPh sb="16" eb="18">
      <t>ハイチ</t>
    </rPh>
    <rPh sb="18" eb="20">
      <t>サイテイ</t>
    </rPh>
    <rPh sb="20" eb="22">
      <t>ヒツヨウ</t>
    </rPh>
    <rPh sb="22" eb="24">
      <t>ジンイン</t>
    </rPh>
    <phoneticPr fontId="6"/>
  </si>
  <si>
    <t>（A＋B×３/１０）÷３＝</t>
    <phoneticPr fontId="6"/>
  </si>
  <si>
    <t>人</t>
    <rPh sb="0" eb="1">
      <t>ニン</t>
    </rPh>
    <phoneticPr fontId="6"/>
  </si>
  <si>
    <t>(小数点以下切り上げ)</t>
    <rPh sb="1" eb="4">
      <t>ショウスウテン</t>
    </rPh>
    <rPh sb="4" eb="6">
      <t>イカ</t>
    </rPh>
    <rPh sb="6" eb="7">
      <t>キ</t>
    </rPh>
    <rPh sb="8" eb="9">
      <t>ア</t>
    </rPh>
    <phoneticPr fontId="6"/>
  </si>
  <si>
    <r>
      <t>＊令和</t>
    </r>
    <r>
      <rPr>
        <sz val="9"/>
        <color indexed="10"/>
        <rFont val="ＭＳ Ｐ明朝"/>
        <family val="1"/>
        <charset val="128"/>
      </rPr>
      <t>２</t>
    </r>
    <r>
      <rPr>
        <sz val="9"/>
        <rFont val="ＭＳ Ｐ明朝"/>
        <family val="1"/>
        <charset val="128"/>
      </rPr>
      <t>年度特定施設入所者数実績</t>
    </r>
    <rPh sb="1" eb="3">
      <t>レイワ</t>
    </rPh>
    <rPh sb="4" eb="6">
      <t>ネンド</t>
    </rPh>
    <rPh sb="5" eb="6">
      <t>ド</t>
    </rPh>
    <rPh sb="6" eb="8">
      <t>トクテイ</t>
    </rPh>
    <rPh sb="8" eb="10">
      <t>シセツ</t>
    </rPh>
    <rPh sb="10" eb="13">
      <t>ニュウショシャ</t>
    </rPh>
    <rPh sb="13" eb="14">
      <t>スウ</t>
    </rPh>
    <rPh sb="14" eb="16">
      <t>ジッセキ</t>
    </rPh>
    <phoneticPr fontId="6"/>
  </si>
  <si>
    <t>　施　設</t>
    <rPh sb="1" eb="2">
      <t>シ</t>
    </rPh>
    <rPh sb="3" eb="4">
      <t>セツ</t>
    </rPh>
    <phoneticPr fontId="6"/>
  </si>
  <si>
    <t>介護給付利用者数</t>
    <rPh sb="0" eb="2">
      <t>カイゴ</t>
    </rPh>
    <rPh sb="2" eb="4">
      <t>キュウフ</t>
    </rPh>
    <rPh sb="4" eb="7">
      <t>リヨウシャ</t>
    </rPh>
    <rPh sb="7" eb="8">
      <t>スウ</t>
    </rPh>
    <phoneticPr fontId="6"/>
  </si>
  <si>
    <t>介護予防サービス利用者数</t>
    <rPh sb="0" eb="2">
      <t>カイゴ</t>
    </rPh>
    <rPh sb="2" eb="4">
      <t>ヨボウ</t>
    </rPh>
    <rPh sb="8" eb="11">
      <t>リヨウシャ</t>
    </rPh>
    <rPh sb="11" eb="12">
      <t>スウ</t>
    </rPh>
    <phoneticPr fontId="6"/>
  </si>
  <si>
    <t>合　　　　計</t>
    <rPh sb="0" eb="1">
      <t>ゴウ</t>
    </rPh>
    <rPh sb="5" eb="6">
      <t>ケイ</t>
    </rPh>
    <phoneticPr fontId="6"/>
  </si>
  <si>
    <t>認可定員</t>
    <rPh sb="0" eb="2">
      <t>ニンカ</t>
    </rPh>
    <rPh sb="2" eb="3">
      <t>サダム</t>
    </rPh>
    <rPh sb="3" eb="4">
      <t>イン</t>
    </rPh>
    <phoneticPr fontId="6"/>
  </si>
  <si>
    <t>　　　　人</t>
    <rPh sb="4" eb="5">
      <t>ニン</t>
    </rPh>
    <phoneticPr fontId="6"/>
  </si>
  <si>
    <t>入　　　所</t>
    <rPh sb="0" eb="1">
      <t>イリ</t>
    </rPh>
    <rPh sb="4" eb="5">
      <t>ショ</t>
    </rPh>
    <phoneticPr fontId="6"/>
  </si>
  <si>
    <t>１日平均</t>
    <rPh sb="1" eb="2">
      <t>ニチ</t>
    </rPh>
    <rPh sb="2" eb="3">
      <t>ヒラ</t>
    </rPh>
    <rPh sb="3" eb="4">
      <t>タモツ</t>
    </rPh>
    <phoneticPr fontId="6"/>
  </si>
  <si>
    <t>平　　　均</t>
    <rPh sb="0" eb="1">
      <t>ヒラ</t>
    </rPh>
    <rPh sb="4" eb="5">
      <t>タモツ</t>
    </rPh>
    <phoneticPr fontId="6"/>
  </si>
  <si>
    <t>延べ日数</t>
    <rPh sb="0" eb="1">
      <t>ノ</t>
    </rPh>
    <rPh sb="2" eb="4">
      <t>ニッスウ</t>
    </rPh>
    <phoneticPr fontId="6"/>
  </si>
  <si>
    <t>入所者数</t>
    <rPh sb="0" eb="3">
      <t>ニュウショシャ</t>
    </rPh>
    <rPh sb="3" eb="4">
      <t>スウ</t>
    </rPh>
    <phoneticPr fontId="6"/>
  </si>
  <si>
    <t>５月</t>
  </si>
  <si>
    <t>６月</t>
  </si>
  <si>
    <t>年度計</t>
    <rPh sb="0" eb="2">
      <t>ネンド</t>
    </rPh>
    <rPh sb="2" eb="3">
      <t>ケイ</t>
    </rPh>
    <phoneticPr fontId="6"/>
  </si>
  <si>
    <t>１日平均</t>
    <rPh sb="1" eb="2">
      <t>ニチ</t>
    </rPh>
    <rPh sb="2" eb="4">
      <t>ヘイキン</t>
    </rPh>
    <phoneticPr fontId="6"/>
  </si>
  <si>
    <t>A</t>
    <phoneticPr fontId="6"/>
  </si>
  <si>
    <t>B</t>
    <phoneticPr fontId="6"/>
  </si>
  <si>
    <t>　(小数点２位以下切り上げ)</t>
    <rPh sb="2" eb="5">
      <t>ショウスウテン</t>
    </rPh>
    <rPh sb="6" eb="7">
      <t>イ</t>
    </rPh>
    <rPh sb="7" eb="9">
      <t>イカ</t>
    </rPh>
    <rPh sb="9" eb="10">
      <t>キ</t>
    </rPh>
    <rPh sb="11" eb="12">
      <t>ア</t>
    </rPh>
    <phoneticPr fontId="6"/>
  </si>
  <si>
    <r>
      <t>　②　令和</t>
    </r>
    <r>
      <rPr>
        <sz val="9"/>
        <color indexed="10"/>
        <rFont val="ＭＳ Ｐゴシック"/>
        <family val="3"/>
        <charset val="128"/>
      </rPr>
      <t>４</t>
    </r>
    <r>
      <rPr>
        <sz val="9"/>
        <rFont val="ＭＳ Ｐゴシック"/>
        <family val="3"/>
        <charset val="128"/>
      </rPr>
      <t>年度看護・介護職員の配置最低必要人員</t>
    </r>
    <rPh sb="3" eb="5">
      <t>レイワ</t>
    </rPh>
    <rPh sb="6" eb="8">
      <t>ネンド</t>
    </rPh>
    <rPh sb="8" eb="10">
      <t>カンゴ</t>
    </rPh>
    <rPh sb="11" eb="13">
      <t>カイゴ</t>
    </rPh>
    <rPh sb="13" eb="15">
      <t>ショクイン</t>
    </rPh>
    <rPh sb="16" eb="18">
      <t>ハイチ</t>
    </rPh>
    <rPh sb="18" eb="20">
      <t>サイテイ</t>
    </rPh>
    <rPh sb="20" eb="22">
      <t>ヒツヨウ</t>
    </rPh>
    <rPh sb="22" eb="24">
      <t>ジンイン</t>
    </rPh>
    <phoneticPr fontId="6"/>
  </si>
  <si>
    <r>
      <t>＊令和</t>
    </r>
    <r>
      <rPr>
        <sz val="9"/>
        <color indexed="10"/>
        <rFont val="ＭＳ Ｐ明朝"/>
        <family val="1"/>
        <charset val="128"/>
      </rPr>
      <t>３</t>
    </r>
    <r>
      <rPr>
        <sz val="9"/>
        <rFont val="ＭＳ Ｐ明朝"/>
        <family val="1"/>
        <charset val="128"/>
      </rPr>
      <t>年度特定施設入所者数実績</t>
    </r>
    <rPh sb="1" eb="3">
      <t>レイワ</t>
    </rPh>
    <rPh sb="4" eb="6">
      <t>ネンド</t>
    </rPh>
    <rPh sb="6" eb="8">
      <t>トクテイ</t>
    </rPh>
    <rPh sb="8" eb="10">
      <t>シセツ</t>
    </rPh>
    <rPh sb="10" eb="13">
      <t>ニュウショシャ</t>
    </rPh>
    <rPh sb="13" eb="14">
      <t>スウ</t>
    </rPh>
    <rPh sb="14" eb="16">
      <t>ジッセキ</t>
    </rPh>
    <phoneticPr fontId="6"/>
  </si>
  <si>
    <r>
      <rPr>
        <sz val="9"/>
        <color indexed="10"/>
        <rFont val="ＭＳ Ｐ明朝"/>
        <family val="1"/>
        <charset val="128"/>
      </rPr>
      <t>３</t>
    </r>
    <r>
      <rPr>
        <sz val="9"/>
        <rFont val="ＭＳ Ｐ明朝"/>
        <family val="1"/>
        <charset val="128"/>
      </rPr>
      <t>年度</t>
    </r>
    <rPh sb="1" eb="2">
      <t>ネン</t>
    </rPh>
    <rPh sb="2" eb="3">
      <t>ド</t>
    </rPh>
    <phoneticPr fontId="6"/>
  </si>
  <si>
    <t>第１表2　看護・介護職員の配置最低必要人員数調べ</t>
    <rPh sb="0" eb="1">
      <t>ダイ</t>
    </rPh>
    <rPh sb="2" eb="3">
      <t>ヒョウ</t>
    </rPh>
    <rPh sb="5" eb="7">
      <t>カンゴ</t>
    </rPh>
    <rPh sb="8" eb="10">
      <t>カイゴ</t>
    </rPh>
    <rPh sb="10" eb="12">
      <t>ショクイン</t>
    </rPh>
    <rPh sb="13" eb="15">
      <t>ハイチ</t>
    </rPh>
    <rPh sb="15" eb="17">
      <t>サイテイ</t>
    </rPh>
    <rPh sb="17" eb="19">
      <t>ヒツヨウ</t>
    </rPh>
    <rPh sb="19" eb="21">
      <t>ジンイン</t>
    </rPh>
    <rPh sb="21" eb="22">
      <t>カズ</t>
    </rPh>
    <rPh sb="22" eb="23">
      <t>シラ</t>
    </rPh>
    <phoneticPr fontId="6"/>
  </si>
  <si>
    <t>記入例</t>
    <rPh sb="0" eb="2">
      <t>キニュウ</t>
    </rPh>
    <rPh sb="2" eb="3">
      <t>レイ</t>
    </rPh>
    <phoneticPr fontId="6"/>
  </si>
  <si>
    <t>計算式</t>
    <rPh sb="0" eb="3">
      <t>ケイサンシキ</t>
    </rPh>
    <phoneticPr fontId="6"/>
  </si>
  <si>
    <t>２年度</t>
    <rPh sb="1" eb="3">
      <t>ネンド</t>
    </rPh>
    <rPh sb="2" eb="3">
      <t>ド</t>
    </rPh>
    <phoneticPr fontId="6"/>
  </si>
  <si>
    <t>２月</t>
    <phoneticPr fontId="6"/>
  </si>
  <si>
    <t>氏　　名</t>
    <rPh sb="0" eb="1">
      <t>シ</t>
    </rPh>
    <rPh sb="3" eb="4">
      <t>メイ</t>
    </rPh>
    <phoneticPr fontId="6"/>
  </si>
  <si>
    <t>備　　　考</t>
    <rPh sb="0" eb="1">
      <t>ソナエ</t>
    </rPh>
    <rPh sb="4" eb="5">
      <t>コウ</t>
    </rPh>
    <phoneticPr fontId="6"/>
  </si>
  <si>
    <t>１２月</t>
    <phoneticPr fontId="6"/>
  </si>
  <si>
    <t>①看護・介護職員計（②＋⑥）</t>
    <rPh sb="1" eb="3">
      <t>カンゴ</t>
    </rPh>
    <rPh sb="4" eb="6">
      <t>カイゴ</t>
    </rPh>
    <rPh sb="6" eb="8">
      <t>ショクイン</t>
    </rPh>
    <rPh sb="8" eb="9">
      <t>ケイ</t>
    </rPh>
    <phoneticPr fontId="6"/>
  </si>
  <si>
    <t>＊小数点以下を切り捨て</t>
    <rPh sb="1" eb="4">
      <t>ショウスウテン</t>
    </rPh>
    <rPh sb="4" eb="6">
      <t>イカ</t>
    </rPh>
    <rPh sb="7" eb="8">
      <t>キ</t>
    </rPh>
    <rPh sb="9" eb="10">
      <t>ス</t>
    </rPh>
    <phoneticPr fontId="6"/>
  </si>
  <si>
    <t>②看護職員合計（③＋④）</t>
    <rPh sb="1" eb="3">
      <t>カンゴ</t>
    </rPh>
    <rPh sb="3" eb="5">
      <t>ショクイン</t>
    </rPh>
    <rPh sb="5" eb="7">
      <t>ゴウケイ</t>
    </rPh>
    <phoneticPr fontId="6"/>
  </si>
  <si>
    <t>　機能訓練加算対象看護職員は記入しないこと。</t>
    <rPh sb="1" eb="3">
      <t>キノウ</t>
    </rPh>
    <rPh sb="3" eb="5">
      <t>クンレン</t>
    </rPh>
    <rPh sb="5" eb="7">
      <t>カサン</t>
    </rPh>
    <rPh sb="7" eb="9">
      <t>タイショウ</t>
    </rPh>
    <rPh sb="9" eb="11">
      <t>カンゴ</t>
    </rPh>
    <rPh sb="11" eb="13">
      <t>ショクイン</t>
    </rPh>
    <rPh sb="14" eb="16">
      <t>キニュウ</t>
    </rPh>
    <phoneticPr fontId="6"/>
  </si>
  <si>
    <t>③常勤看護職員小計</t>
    <rPh sb="1" eb="3">
      <t>ジョウキン</t>
    </rPh>
    <rPh sb="3" eb="5">
      <t>カンゴ</t>
    </rPh>
    <rPh sb="5" eb="7">
      <t>ショクイン</t>
    </rPh>
    <rPh sb="7" eb="9">
      <t>ショウケイ</t>
    </rPh>
    <phoneticPr fontId="6"/>
  </si>
  <si>
    <t>④看護パート等常勤換算</t>
    <rPh sb="1" eb="3">
      <t>カンゴ</t>
    </rPh>
    <rPh sb="6" eb="7">
      <t>トウ</t>
    </rPh>
    <rPh sb="7" eb="9">
      <t>ジョウキン</t>
    </rPh>
    <rPh sb="9" eb="11">
      <t>カンサン</t>
    </rPh>
    <phoneticPr fontId="6"/>
  </si>
  <si>
    <t>(注)５．</t>
    <rPh sb="1" eb="2">
      <t>チュウ</t>
    </rPh>
    <phoneticPr fontId="6"/>
  </si>
  <si>
    <t>⑤　　〃　　勤務時間数計</t>
    <rPh sb="6" eb="8">
      <t>キンム</t>
    </rPh>
    <rPh sb="8" eb="11">
      <t>ジカンスウ</t>
    </rPh>
    <rPh sb="11" eb="12">
      <t>ケイ</t>
    </rPh>
    <phoneticPr fontId="6"/>
  </si>
  <si>
    <t>⑥介護職員合計（⑦＋⑧）</t>
    <rPh sb="1" eb="3">
      <t>カイゴ</t>
    </rPh>
    <rPh sb="3" eb="5">
      <t>ショクイン</t>
    </rPh>
    <rPh sb="5" eb="7">
      <t>ゴウケイ</t>
    </rPh>
    <phoneticPr fontId="6"/>
  </si>
  <si>
    <t>⑦常勤介護職員小計</t>
    <rPh sb="1" eb="3">
      <t>ジョウキン</t>
    </rPh>
    <rPh sb="5" eb="7">
      <t>ショクイン</t>
    </rPh>
    <rPh sb="7" eb="9">
      <t>ショウケイ</t>
    </rPh>
    <phoneticPr fontId="6"/>
  </si>
  <si>
    <t>⑧介護パート等常勤換算</t>
    <rPh sb="1" eb="3">
      <t>カイゴ</t>
    </rPh>
    <rPh sb="6" eb="7">
      <t>トウ</t>
    </rPh>
    <rPh sb="7" eb="9">
      <t>ジョウキン</t>
    </rPh>
    <rPh sb="9" eb="11">
      <t>カンサン</t>
    </rPh>
    <phoneticPr fontId="6"/>
  </si>
  <si>
    <t>⑨　　〃　　勤務時間数計</t>
    <rPh sb="6" eb="8">
      <t>キンム</t>
    </rPh>
    <rPh sb="8" eb="11">
      <t>ジカンスウ</t>
    </rPh>
    <rPh sb="11" eb="12">
      <t>ケイ</t>
    </rPh>
    <phoneticPr fontId="6"/>
  </si>
  <si>
    <t>(注)　１．　常勤の職員については、勤務した暦月について、○を記入すること。</t>
    <rPh sb="1" eb="2">
      <t>チュウ</t>
    </rPh>
    <rPh sb="7" eb="9">
      <t>ジョウキン</t>
    </rPh>
    <rPh sb="10" eb="12">
      <t>ショクイン</t>
    </rPh>
    <rPh sb="18" eb="20">
      <t>キンム</t>
    </rPh>
    <rPh sb="22" eb="23">
      <t>レキ</t>
    </rPh>
    <rPh sb="23" eb="24">
      <t>ツキ</t>
    </rPh>
    <rPh sb="31" eb="33">
      <t>キニュウ</t>
    </rPh>
    <phoneticPr fontId="6"/>
  </si>
  <si>
    <t>　   　２．　月の途中で採用又は退職した職員については、△を記入し、備考欄にその日付を記入すること。</t>
    <rPh sb="8" eb="9">
      <t>ツキ</t>
    </rPh>
    <rPh sb="10" eb="12">
      <t>トチュウ</t>
    </rPh>
    <rPh sb="13" eb="15">
      <t>サイヨウ</t>
    </rPh>
    <rPh sb="15" eb="16">
      <t>マタ</t>
    </rPh>
    <rPh sb="17" eb="19">
      <t>タイショク</t>
    </rPh>
    <rPh sb="21" eb="23">
      <t>ショクイン</t>
    </rPh>
    <rPh sb="31" eb="33">
      <t>キニュウ</t>
    </rPh>
    <rPh sb="35" eb="38">
      <t>ビコウラン</t>
    </rPh>
    <rPh sb="41" eb="43">
      <t>ヒヅケ</t>
    </rPh>
    <rPh sb="44" eb="46">
      <t>キニュウ</t>
    </rPh>
    <phoneticPr fontId="6"/>
  </si>
  <si>
    <t>　　 　３．　長期休暇の職員については、備考欄に理由及び期間を記載し、暦月全日休暇の月には×を記入すること。</t>
    <rPh sb="7" eb="9">
      <t>チョウキ</t>
    </rPh>
    <rPh sb="9" eb="11">
      <t>キュウカ</t>
    </rPh>
    <rPh sb="12" eb="13">
      <t>ショク</t>
    </rPh>
    <rPh sb="13" eb="14">
      <t>イン</t>
    </rPh>
    <rPh sb="20" eb="22">
      <t>ビコウ</t>
    </rPh>
    <rPh sb="22" eb="23">
      <t>ラン</t>
    </rPh>
    <rPh sb="24" eb="26">
      <t>リユウ</t>
    </rPh>
    <rPh sb="26" eb="27">
      <t>オヨ</t>
    </rPh>
    <rPh sb="28" eb="30">
      <t>キカン</t>
    </rPh>
    <rPh sb="31" eb="33">
      <t>キサイ</t>
    </rPh>
    <rPh sb="35" eb="36">
      <t>レキ</t>
    </rPh>
    <rPh sb="36" eb="37">
      <t>ゲツ</t>
    </rPh>
    <rPh sb="37" eb="38">
      <t>ゼン</t>
    </rPh>
    <rPh sb="38" eb="39">
      <t>ニチ</t>
    </rPh>
    <rPh sb="39" eb="41">
      <t>キュウカ</t>
    </rPh>
    <rPh sb="42" eb="43">
      <t>ツキ</t>
    </rPh>
    <rPh sb="47" eb="49">
      <t>キニュウ</t>
    </rPh>
    <phoneticPr fontId="6"/>
  </si>
  <si>
    <t>　　 　４．　パート職員については、暦月ごとの総勤務時間数を記入すること。</t>
    <rPh sb="10" eb="12">
      <t>ショクイン</t>
    </rPh>
    <rPh sb="18" eb="19">
      <t>レキ</t>
    </rPh>
    <rPh sb="19" eb="20">
      <t>ゲツ</t>
    </rPh>
    <rPh sb="23" eb="24">
      <t>ソウ</t>
    </rPh>
    <rPh sb="24" eb="26">
      <t>キンム</t>
    </rPh>
    <rPh sb="26" eb="29">
      <t>ジカンスウ</t>
    </rPh>
    <rPh sb="30" eb="32">
      <t>キニュウ</t>
    </rPh>
    <phoneticPr fontId="6"/>
  </si>
  <si>
    <t>　　 　５．　パート職員の勤務時間数の合計を、次の算式により常勤換算し、④⑧各欄に記入すること。</t>
    <rPh sb="10" eb="12">
      <t>ショクイン</t>
    </rPh>
    <rPh sb="13" eb="15">
      <t>キンム</t>
    </rPh>
    <rPh sb="15" eb="18">
      <t>ジカンスウ</t>
    </rPh>
    <rPh sb="19" eb="21">
      <t>ゴウケイ</t>
    </rPh>
    <rPh sb="23" eb="24">
      <t>ツギ</t>
    </rPh>
    <rPh sb="25" eb="27">
      <t>サンシキ</t>
    </rPh>
    <rPh sb="30" eb="32">
      <t>ジョウキン</t>
    </rPh>
    <rPh sb="32" eb="34">
      <t>カンサン</t>
    </rPh>
    <rPh sb="38" eb="39">
      <t>カク</t>
    </rPh>
    <rPh sb="39" eb="40">
      <t>ラン</t>
    </rPh>
    <rPh sb="41" eb="43">
      <t>キニュウ</t>
    </rPh>
    <phoneticPr fontId="6"/>
  </si>
  <si>
    <t>　　　　　＊　　勤務時間数計÷その月の全日数×７÷常勤の職員が１週間に勤務すべき時間数 (３２時間を下限とする)</t>
    <rPh sb="8" eb="10">
      <t>キンム</t>
    </rPh>
    <rPh sb="10" eb="13">
      <t>ジカンスウ</t>
    </rPh>
    <rPh sb="13" eb="14">
      <t>ケイ</t>
    </rPh>
    <rPh sb="17" eb="18">
      <t>ツキ</t>
    </rPh>
    <rPh sb="19" eb="22">
      <t>ゼンニッスウ</t>
    </rPh>
    <rPh sb="25" eb="27">
      <t>ジョウキン</t>
    </rPh>
    <rPh sb="28" eb="30">
      <t>ショクイン</t>
    </rPh>
    <rPh sb="32" eb="34">
      <t>シュウカン</t>
    </rPh>
    <rPh sb="35" eb="37">
      <t>キンム</t>
    </rPh>
    <rPh sb="40" eb="43">
      <t>ジカンスウ</t>
    </rPh>
    <rPh sb="47" eb="49">
      <t>ジカン</t>
    </rPh>
    <rPh sb="50" eb="52">
      <t>カゲン</t>
    </rPh>
    <phoneticPr fontId="6"/>
  </si>
  <si>
    <t>機能訓練加算対象看護職員は記入しないこと。</t>
    <rPh sb="0" eb="2">
      <t>キノウ</t>
    </rPh>
    <rPh sb="2" eb="4">
      <t>クンレン</t>
    </rPh>
    <rPh sb="4" eb="6">
      <t>カサン</t>
    </rPh>
    <rPh sb="6" eb="8">
      <t>タイショウ</t>
    </rPh>
    <rPh sb="8" eb="10">
      <t>カンゴ</t>
    </rPh>
    <rPh sb="10" eb="12">
      <t>ショクイン</t>
    </rPh>
    <rPh sb="13" eb="15">
      <t>キニュウ</t>
    </rPh>
    <phoneticPr fontId="6"/>
  </si>
  <si>
    <t>○○　○○</t>
    <phoneticPr fontId="6"/>
  </si>
  <si>
    <t>○</t>
    <phoneticPr fontId="6"/>
  </si>
  <si>
    <t>△</t>
    <phoneticPr fontId="6"/>
  </si>
  <si>
    <t>×</t>
    <phoneticPr fontId="6"/>
  </si>
  <si>
    <t>１１／１５退職</t>
    <rPh sb="5" eb="7">
      <t>タイショク</t>
    </rPh>
    <phoneticPr fontId="6"/>
  </si>
  <si>
    <t>７／２０～９／１０　病休</t>
    <rPh sb="10" eb="11">
      <t>ビョウ</t>
    </rPh>
    <rPh sb="11" eb="12">
      <t>キュウ</t>
    </rPh>
    <phoneticPr fontId="6"/>
  </si>
  <si>
    <t>１２／４～　産休</t>
    <rPh sb="6" eb="7">
      <t>サン</t>
    </rPh>
    <rPh sb="7" eb="8">
      <t>キュウ</t>
    </rPh>
    <phoneticPr fontId="6"/>
  </si>
  <si>
    <t>３／１～５／１５ 病休</t>
    <rPh sb="9" eb="10">
      <t>ビョウ</t>
    </rPh>
    <rPh sb="10" eb="11">
      <t>キュウ</t>
    </rPh>
    <phoneticPr fontId="6"/>
  </si>
  <si>
    <t>９／３０　退職</t>
    <rPh sb="5" eb="7">
      <t>タイショク</t>
    </rPh>
    <phoneticPr fontId="6"/>
  </si>
  <si>
    <t>１０／１　採用</t>
    <rPh sb="5" eb="7">
      <t>サイヨウ</t>
    </rPh>
    <phoneticPr fontId="6"/>
  </si>
  <si>
    <t>（１）　介護給付関係について、次ページからの下記の各表について作成して下さい。</t>
    <rPh sb="4" eb="6">
      <t>カイゴ</t>
    </rPh>
    <rPh sb="6" eb="8">
      <t>キュウフ</t>
    </rPh>
    <rPh sb="8" eb="10">
      <t>カンケイ</t>
    </rPh>
    <rPh sb="15" eb="16">
      <t>ジ</t>
    </rPh>
    <rPh sb="22" eb="24">
      <t>カキ</t>
    </rPh>
    <rPh sb="25" eb="26">
      <t>カク</t>
    </rPh>
    <rPh sb="26" eb="27">
      <t>ヒョウ</t>
    </rPh>
    <rPh sb="31" eb="33">
      <t>サクセイ</t>
    </rPh>
    <rPh sb="35" eb="36">
      <t>クダ</t>
    </rPh>
    <phoneticPr fontId="6"/>
  </si>
  <si>
    <t>第１表</t>
    <rPh sb="0" eb="1">
      <t>ダイ</t>
    </rPh>
    <rPh sb="2" eb="3">
      <t>ヒョウ</t>
    </rPh>
    <phoneticPr fontId="6"/>
  </si>
  <si>
    <t>　看護・介護職員の配置最低必要人員数調べ</t>
    <rPh sb="1" eb="3">
      <t>カンゴ</t>
    </rPh>
    <rPh sb="4" eb="6">
      <t>カイゴ</t>
    </rPh>
    <rPh sb="6" eb="8">
      <t>ショクイン</t>
    </rPh>
    <rPh sb="9" eb="11">
      <t>ハイチ</t>
    </rPh>
    <rPh sb="11" eb="13">
      <t>サイテイ</t>
    </rPh>
    <rPh sb="13" eb="15">
      <t>ヒツヨウ</t>
    </rPh>
    <rPh sb="15" eb="17">
      <t>ジンイン</t>
    </rPh>
    <rPh sb="17" eb="18">
      <t>スウ</t>
    </rPh>
    <rPh sb="18" eb="19">
      <t>シラ</t>
    </rPh>
    <phoneticPr fontId="6"/>
  </si>
  <si>
    <t>第１表 2</t>
    <rPh sb="0" eb="1">
      <t>ダイ</t>
    </rPh>
    <rPh sb="2" eb="3">
      <t>ヒョウ</t>
    </rPh>
    <phoneticPr fontId="6"/>
  </si>
  <si>
    <t>　看護・介護職員の配置最低必要人員数調べ　（記入例）</t>
    <rPh sb="1" eb="3">
      <t>カンゴ</t>
    </rPh>
    <rPh sb="4" eb="6">
      <t>カイゴ</t>
    </rPh>
    <rPh sb="6" eb="8">
      <t>ショクイン</t>
    </rPh>
    <rPh sb="9" eb="11">
      <t>ハイチ</t>
    </rPh>
    <rPh sb="11" eb="13">
      <t>サイテイ</t>
    </rPh>
    <rPh sb="13" eb="15">
      <t>ヒツヨウ</t>
    </rPh>
    <rPh sb="15" eb="17">
      <t>ジンイン</t>
    </rPh>
    <rPh sb="17" eb="18">
      <t>スウ</t>
    </rPh>
    <rPh sb="18" eb="19">
      <t>シラ</t>
    </rPh>
    <rPh sb="22" eb="25">
      <t>キニュウレイ</t>
    </rPh>
    <phoneticPr fontId="6"/>
  </si>
  <si>
    <t>第２表</t>
    <rPh sb="0" eb="1">
      <t>ダイ</t>
    </rPh>
    <rPh sb="2" eb="3">
      <t>ヒョウ</t>
    </rPh>
    <phoneticPr fontId="6"/>
  </si>
  <si>
    <t>　看護・介護職員月別勤務状況　（前年度）</t>
    <rPh sb="1" eb="3">
      <t>カンゴ</t>
    </rPh>
    <rPh sb="4" eb="6">
      <t>カイゴ</t>
    </rPh>
    <rPh sb="6" eb="8">
      <t>ショクイン</t>
    </rPh>
    <rPh sb="8" eb="10">
      <t>ツキベツ</t>
    </rPh>
    <rPh sb="10" eb="12">
      <t>キンム</t>
    </rPh>
    <rPh sb="12" eb="14">
      <t>ジョウキョウ</t>
    </rPh>
    <rPh sb="16" eb="18">
      <t>ゼンネン</t>
    </rPh>
    <phoneticPr fontId="6"/>
  </si>
  <si>
    <t>第２表 2</t>
    <rPh sb="0" eb="1">
      <t>ダイ</t>
    </rPh>
    <rPh sb="2" eb="3">
      <t>ヒョウ</t>
    </rPh>
    <phoneticPr fontId="6"/>
  </si>
  <si>
    <t>　看護・介護職員月別勤務状況　（本年度）</t>
    <rPh sb="1" eb="3">
      <t>カンゴ</t>
    </rPh>
    <rPh sb="4" eb="6">
      <t>カイゴ</t>
    </rPh>
    <rPh sb="6" eb="8">
      <t>ショクイン</t>
    </rPh>
    <rPh sb="8" eb="10">
      <t>ツキベツ</t>
    </rPh>
    <rPh sb="10" eb="12">
      <t>キンム</t>
    </rPh>
    <rPh sb="12" eb="14">
      <t>ジョウキョウ</t>
    </rPh>
    <rPh sb="16" eb="19">
      <t>ホンネンド</t>
    </rPh>
    <phoneticPr fontId="6"/>
  </si>
  <si>
    <t>第２表 3</t>
    <rPh sb="0" eb="1">
      <t>ダイ</t>
    </rPh>
    <rPh sb="2" eb="3">
      <t>ヒョウ</t>
    </rPh>
    <phoneticPr fontId="6"/>
  </si>
  <si>
    <t>　看護・介護職員月別勤務状況　（記入例）</t>
    <rPh sb="1" eb="3">
      <t>カンゴ</t>
    </rPh>
    <rPh sb="4" eb="6">
      <t>カイゴ</t>
    </rPh>
    <rPh sb="6" eb="8">
      <t>ショクイン</t>
    </rPh>
    <rPh sb="8" eb="10">
      <t>ツキベツ</t>
    </rPh>
    <rPh sb="10" eb="12">
      <t>キンム</t>
    </rPh>
    <rPh sb="12" eb="14">
      <t>ジョウキョウ</t>
    </rPh>
    <rPh sb="16" eb="19">
      <t>キニュウレイ</t>
    </rPh>
    <phoneticPr fontId="6"/>
  </si>
  <si>
    <t>（２）　各表作成上の注意事項</t>
    <rPh sb="4" eb="5">
      <t>カク</t>
    </rPh>
    <rPh sb="5" eb="6">
      <t>ヒョウ</t>
    </rPh>
    <rPh sb="6" eb="9">
      <t>サクセイジョウ</t>
    </rPh>
    <rPh sb="10" eb="12">
      <t>チュウイ</t>
    </rPh>
    <rPh sb="12" eb="14">
      <t>ジコウ</t>
    </rPh>
    <phoneticPr fontId="6"/>
  </si>
  <si>
    <t>　　①　各表毎の注意事項については、各表下部に記載の（注）を参照して下さい。</t>
    <rPh sb="4" eb="5">
      <t>カク</t>
    </rPh>
    <rPh sb="5" eb="6">
      <t>ヒョウ</t>
    </rPh>
    <rPh sb="6" eb="7">
      <t>ゴト</t>
    </rPh>
    <rPh sb="8" eb="10">
      <t>チュウイ</t>
    </rPh>
    <rPh sb="10" eb="12">
      <t>ジコウ</t>
    </rPh>
    <rPh sb="18" eb="19">
      <t>カク</t>
    </rPh>
    <rPh sb="19" eb="20">
      <t>ヒョウ</t>
    </rPh>
    <rPh sb="20" eb="22">
      <t>カブ</t>
    </rPh>
    <rPh sb="23" eb="25">
      <t>キサイ</t>
    </rPh>
    <rPh sb="27" eb="28">
      <t>チュウ</t>
    </rPh>
    <rPh sb="30" eb="32">
      <t>サンショウ</t>
    </rPh>
    <rPh sb="34" eb="35">
      <t>クダ</t>
    </rPh>
    <phoneticPr fontId="6"/>
  </si>
  <si>
    <t>　　②　第２表において、常勤職員が月の途中で採用又は退職した場合については、暦月の日数により</t>
    <rPh sb="4" eb="5">
      <t>ダイ</t>
    </rPh>
    <rPh sb="6" eb="7">
      <t>ヒョウ</t>
    </rPh>
    <rPh sb="12" eb="14">
      <t>ジョウキン</t>
    </rPh>
    <rPh sb="14" eb="16">
      <t>ショクイン</t>
    </rPh>
    <rPh sb="30" eb="32">
      <t>バアイ</t>
    </rPh>
    <phoneticPr fontId="6"/>
  </si>
  <si>
    <t>　　　日割り計算を行い「職員小計」欄を補整して下さい。</t>
    <rPh sb="23" eb="24">
      <t>クダ</t>
    </rPh>
    <phoneticPr fontId="6"/>
  </si>
  <si>
    <t>　　　　　　　　（例　４月１５日退職の場合　１５／３０＝０．５）</t>
    <rPh sb="9" eb="10">
      <t>レイ</t>
    </rPh>
    <rPh sb="12" eb="13">
      <t>ガツ</t>
    </rPh>
    <rPh sb="15" eb="16">
      <t>ニチ</t>
    </rPh>
    <rPh sb="16" eb="18">
      <t>タイショク</t>
    </rPh>
    <rPh sb="19" eb="21">
      <t>バアイ</t>
    </rPh>
    <phoneticPr fontId="6"/>
  </si>
  <si>
    <t>　　③　第１表、第２表、第２表２の各表については、計算式が入っています。</t>
    <rPh sb="4" eb="5">
      <t>ダイ</t>
    </rPh>
    <rPh sb="6" eb="7">
      <t>ヒョウ</t>
    </rPh>
    <rPh sb="8" eb="9">
      <t>ダイ</t>
    </rPh>
    <rPh sb="10" eb="11">
      <t>ヒョウ</t>
    </rPh>
    <rPh sb="12" eb="13">
      <t>ダイ</t>
    </rPh>
    <rPh sb="14" eb="15">
      <t>ヒョウ</t>
    </rPh>
    <rPh sb="17" eb="18">
      <t>カク</t>
    </rPh>
    <rPh sb="18" eb="19">
      <t>ヒョウ</t>
    </rPh>
    <rPh sb="25" eb="28">
      <t>ケイサンシキ</t>
    </rPh>
    <rPh sb="29" eb="30">
      <t>ハイ</t>
    </rPh>
    <phoneticPr fontId="6"/>
  </si>
  <si>
    <t>　　　エクセルで入力すれば、自動計算されます。</t>
    <rPh sb="8" eb="10">
      <t>ニュウリョク</t>
    </rPh>
    <rPh sb="14" eb="16">
      <t>ジドウ</t>
    </rPh>
    <rPh sb="16" eb="18">
      <t>ケイサン</t>
    </rPh>
    <phoneticPr fontId="6"/>
  </si>
  <si>
    <t xml:space="preserve"> 　 ④　上記シートの計算式は必要に応じ変更して下さい。</t>
    <rPh sb="5" eb="7">
      <t>ジョウキ</t>
    </rPh>
    <rPh sb="11" eb="14">
      <t>ケイサンシキ</t>
    </rPh>
    <rPh sb="15" eb="17">
      <t>ヒツヨウ</t>
    </rPh>
    <rPh sb="18" eb="19">
      <t>オウ</t>
    </rPh>
    <rPh sb="20" eb="22">
      <t>ヘンコウ</t>
    </rPh>
    <rPh sb="24" eb="25">
      <t>クダ</t>
    </rPh>
    <phoneticPr fontId="6"/>
  </si>
  <si>
    <t xml:space="preserve">           計算式変更例</t>
    <rPh sb="11" eb="14">
      <t>ケイサンシキ</t>
    </rPh>
    <rPh sb="14" eb="16">
      <t>ヘンコウ</t>
    </rPh>
    <rPh sb="16" eb="17">
      <t>レイ</t>
    </rPh>
    <phoneticPr fontId="6"/>
  </si>
  <si>
    <t>　　　　　　　常勤職員の勤務時間については、週４０時間の計算式となっています。</t>
    <rPh sb="7" eb="9">
      <t>ジョウキン</t>
    </rPh>
    <rPh sb="9" eb="11">
      <t>ショクイン</t>
    </rPh>
    <rPh sb="12" eb="14">
      <t>キンム</t>
    </rPh>
    <rPh sb="14" eb="16">
      <t>ジカン</t>
    </rPh>
    <rPh sb="22" eb="23">
      <t>シュウ</t>
    </rPh>
    <rPh sb="25" eb="27">
      <t>ジカン</t>
    </rPh>
    <rPh sb="28" eb="31">
      <t>ケイサンシキ</t>
    </rPh>
    <phoneticPr fontId="6"/>
  </si>
  <si>
    <t xml:space="preserve"> 　　　　　　　　就業規則による、その職種の常勤職員の勤務時間が週３６時間の場合</t>
    <rPh sb="9" eb="11">
      <t>シュウギョウ</t>
    </rPh>
    <rPh sb="11" eb="13">
      <t>キソク</t>
    </rPh>
    <rPh sb="19" eb="21">
      <t>ショクシュ</t>
    </rPh>
    <rPh sb="22" eb="24">
      <t>ジョウキン</t>
    </rPh>
    <rPh sb="24" eb="26">
      <t>ショクイン</t>
    </rPh>
    <rPh sb="27" eb="29">
      <t>キンム</t>
    </rPh>
    <rPh sb="29" eb="31">
      <t>ジカン</t>
    </rPh>
    <rPh sb="32" eb="33">
      <t>シュウ</t>
    </rPh>
    <rPh sb="35" eb="37">
      <t>ジカン</t>
    </rPh>
    <rPh sb="38" eb="40">
      <t>バアイ</t>
    </rPh>
    <phoneticPr fontId="6"/>
  </si>
  <si>
    <t>　　　　　　　※　　第2表　④看護パート等常勤換算４月の欄</t>
    <rPh sb="10" eb="11">
      <t>ダイ</t>
    </rPh>
    <rPh sb="12" eb="13">
      <t>ヒョウ</t>
    </rPh>
    <rPh sb="15" eb="17">
      <t>カンゴ</t>
    </rPh>
    <rPh sb="20" eb="21">
      <t>トウ</t>
    </rPh>
    <rPh sb="21" eb="23">
      <t>ジョウキン</t>
    </rPh>
    <rPh sb="23" eb="25">
      <t>カンサン</t>
    </rPh>
    <rPh sb="26" eb="27">
      <t>ガツ</t>
    </rPh>
    <rPh sb="28" eb="29">
      <t>ラン</t>
    </rPh>
    <phoneticPr fontId="6"/>
  </si>
  <si>
    <r>
      <t>　　　　　　　　　　　　　　　　Ｄ１４／３０＊７／</t>
    </r>
    <r>
      <rPr>
        <u/>
        <sz val="9"/>
        <rFont val="ＭＳ Ｐ明朝"/>
        <family val="1"/>
        <charset val="128"/>
      </rPr>
      <t>４０</t>
    </r>
    <r>
      <rPr>
        <sz val="9"/>
        <rFont val="ＭＳ Ｐ明朝"/>
        <family val="1"/>
        <charset val="128"/>
      </rPr>
      <t>→　Ｄ１４／３０＊７／</t>
    </r>
    <r>
      <rPr>
        <u/>
        <sz val="9"/>
        <rFont val="ＭＳ Ｐ明朝"/>
        <family val="1"/>
        <charset val="128"/>
      </rPr>
      <t>３６</t>
    </r>
    <phoneticPr fontId="6"/>
  </si>
  <si>
    <t>介護給付関係</t>
    <rPh sb="0" eb="2">
      <t>カイゴ</t>
    </rPh>
    <rPh sb="2" eb="4">
      <t>キュウフ</t>
    </rPh>
    <rPh sb="4" eb="6">
      <t>カンケイ</t>
    </rPh>
    <phoneticPr fontId="20"/>
  </si>
  <si>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6"/>
  </si>
  <si>
    <t>（　　　　　　　　年　　　　　　　月分）</t>
    <rPh sb="9" eb="10">
      <t>ネン</t>
    </rPh>
    <rPh sb="17" eb="18">
      <t>ツキ</t>
    </rPh>
    <rPh sb="18" eb="19">
      <t>ブン</t>
    </rPh>
    <phoneticPr fontId="6"/>
  </si>
  <si>
    <t>サービス種類（　　                                   　　　　　　　　　　　　）</t>
    <rPh sb="4" eb="6">
      <t>シュルイ</t>
    </rPh>
    <phoneticPr fontId="6"/>
  </si>
  <si>
    <t>事業所名　　　（　　　　　　　　　　　　　　　　　　　　　　　　　　　　　　　）</t>
    <rPh sb="0" eb="3">
      <t>ジギョウショ</t>
    </rPh>
    <rPh sb="3" eb="4">
      <t>メイ</t>
    </rPh>
    <phoneticPr fontId="6"/>
  </si>
  <si>
    <t>勤務</t>
    <rPh sb="0" eb="2">
      <t>キンム</t>
    </rPh>
    <phoneticPr fontId="6"/>
  </si>
  <si>
    <t>第　１　週</t>
    <rPh sb="0" eb="1">
      <t>ダイ</t>
    </rPh>
    <rPh sb="2" eb="5">
      <t>１シュウ</t>
    </rPh>
    <phoneticPr fontId="6"/>
  </si>
  <si>
    <t>第　２　週</t>
    <rPh sb="0" eb="1">
      <t>ダイ</t>
    </rPh>
    <rPh sb="3" eb="5">
      <t>１シュウ</t>
    </rPh>
    <phoneticPr fontId="6"/>
  </si>
  <si>
    <t>第　３　週</t>
    <rPh sb="0" eb="1">
      <t>ダイ</t>
    </rPh>
    <rPh sb="4" eb="5">
      <t>シュウ</t>
    </rPh>
    <phoneticPr fontId="6"/>
  </si>
  <si>
    <t>第　４　週</t>
    <rPh sb="0" eb="1">
      <t>ダイ</t>
    </rPh>
    <rPh sb="4" eb="5">
      <t>シュウ</t>
    </rPh>
    <phoneticPr fontId="6"/>
  </si>
  <si>
    <t>勤務形態毎の
勤勤務回数合計</t>
    <rPh sb="0" eb="2">
      <t>キンム</t>
    </rPh>
    <rPh sb="2" eb="4">
      <t>ケイタイ</t>
    </rPh>
    <rPh sb="4" eb="5">
      <t>ゴト</t>
    </rPh>
    <rPh sb="7" eb="8">
      <t>ツトム</t>
    </rPh>
    <rPh sb="8" eb="10">
      <t>キンム</t>
    </rPh>
    <rPh sb="10" eb="12">
      <t>カイスウ</t>
    </rPh>
    <rPh sb="12" eb="14">
      <t>ゴウケイ</t>
    </rPh>
    <phoneticPr fontId="6"/>
  </si>
  <si>
    <t>週平均</t>
    <rPh sb="0" eb="3">
      <t>シュウヘイキン</t>
    </rPh>
    <phoneticPr fontId="6"/>
  </si>
  <si>
    <t>常勤換</t>
    <rPh sb="0" eb="2">
      <t>ジョウキン</t>
    </rPh>
    <rPh sb="2" eb="3">
      <t>カンサン</t>
    </rPh>
    <phoneticPr fontId="6"/>
  </si>
  <si>
    <t>職　種</t>
    <rPh sb="0" eb="3">
      <t>ショクシュ</t>
    </rPh>
    <phoneticPr fontId="6"/>
  </si>
  <si>
    <t>形態</t>
    <rPh sb="0" eb="2">
      <t>ケイタイ</t>
    </rPh>
    <phoneticPr fontId="6"/>
  </si>
  <si>
    <t>氏　名</t>
    <rPh sb="0" eb="3">
      <t>シメイ</t>
    </rPh>
    <phoneticPr fontId="6"/>
  </si>
  <si>
    <t>４週の</t>
    <rPh sb="0" eb="2">
      <t>４シュウ</t>
    </rPh>
    <phoneticPr fontId="6"/>
  </si>
  <si>
    <t>の勤務</t>
    <rPh sb="1" eb="3">
      <t>キンム</t>
    </rPh>
    <phoneticPr fontId="6"/>
  </si>
  <si>
    <t>算後の</t>
    <rPh sb="0" eb="1">
      <t>サンニュウ</t>
    </rPh>
    <rPh sb="1" eb="2">
      <t>ゴ</t>
    </rPh>
    <phoneticPr fontId="6"/>
  </si>
  <si>
    <t>（※→）</t>
    <phoneticPr fontId="6"/>
  </si>
  <si>
    <t>合計</t>
    <rPh sb="0" eb="2">
      <t>ゴウケイ</t>
    </rPh>
    <phoneticPr fontId="6"/>
  </si>
  <si>
    <t>時間</t>
    <rPh sb="0" eb="2">
      <t>ジカン</t>
    </rPh>
    <phoneticPr fontId="6"/>
  </si>
  <si>
    <t>人数</t>
    <rPh sb="0" eb="2">
      <t>ニンズウ</t>
    </rPh>
    <phoneticPr fontId="6"/>
  </si>
  <si>
    <t>　＜備考＞</t>
    <rPh sb="2" eb="4">
      <t>ビコウ</t>
    </rPh>
    <phoneticPr fontId="6"/>
  </si>
  <si>
    <t>勤務時間の区分及び勤務時間</t>
    <phoneticPr fontId="6"/>
  </si>
  <si>
    <t>　　　　　　備考</t>
    <rPh sb="6" eb="8">
      <t>ビコウ</t>
    </rPh>
    <phoneticPr fontId="6"/>
  </si>
  <si>
    <t>１　※欄には，当該月の曜日を記入してください。</t>
    <rPh sb="3" eb="4">
      <t>ラン</t>
    </rPh>
    <rPh sb="7" eb="9">
      <t>トウガイ</t>
    </rPh>
    <rPh sb="9" eb="10">
      <t>ツキ</t>
    </rPh>
    <rPh sb="11" eb="13">
      <t>ヨウビ</t>
    </rPh>
    <rPh sb="14" eb="16">
      <t>キニュウ</t>
    </rPh>
    <phoneticPr fontId="6"/>
  </si>
  <si>
    <t>２　申請する事業に係る従業者全員（管理者を含む。）について，４週間分の勤務すべき時間数を記入してください。勤務時間ごとに区分して番号を付し、その番号を記入してください。</t>
    <rPh sb="2" eb="4">
      <t>シンセイ</t>
    </rPh>
    <rPh sb="6" eb="8">
      <t>ジギョウ</t>
    </rPh>
    <rPh sb="9" eb="10">
      <t>カカ</t>
    </rPh>
    <rPh sb="11" eb="14">
      <t>ジュウギョウシャ</t>
    </rPh>
    <rPh sb="14" eb="16">
      <t>ゼンイン</t>
    </rPh>
    <rPh sb="17" eb="20">
      <t>カンリシャ</t>
    </rPh>
    <rPh sb="21" eb="22">
      <t>フク</t>
    </rPh>
    <rPh sb="31" eb="33">
      <t>シュウカン</t>
    </rPh>
    <rPh sb="33" eb="34">
      <t>ブン</t>
    </rPh>
    <rPh sb="35" eb="37">
      <t>キンム</t>
    </rPh>
    <rPh sb="40" eb="43">
      <t>ジカンスウ</t>
    </rPh>
    <rPh sb="44" eb="46">
      <t>キニュウ</t>
    </rPh>
    <phoneticPr fontId="6"/>
  </si>
  <si>
    <t>　＊（記載例－勤務時間　①８：３０～１７：００　８ｈ 　②１６：３０～１：００　８ｈ　 ③０：３０～９：００　８ｈ）</t>
    <phoneticPr fontId="6"/>
  </si>
  <si>
    <t xml:space="preserve">  　なお、＜備考＞欄には、当該勤務時間の区分及び当該勤務の時間数、利用定員数を記入してください。</t>
    <rPh sb="14" eb="16">
      <t>トウガイ</t>
    </rPh>
    <rPh sb="34" eb="36">
      <t>リヨウ</t>
    </rPh>
    <rPh sb="36" eb="38">
      <t>テイイン</t>
    </rPh>
    <rPh sb="38" eb="39">
      <t>スウ</t>
    </rPh>
    <rPh sb="40" eb="42">
      <t>キニュウ</t>
    </rPh>
    <phoneticPr fontId="6"/>
  </si>
  <si>
    <t>３　職種ごとに下記の勤務形態の区分の順にまとめて記載してください。</t>
    <rPh sb="2" eb="4">
      <t>ショクシュ</t>
    </rPh>
    <rPh sb="7" eb="9">
      <t>カキ</t>
    </rPh>
    <rPh sb="10" eb="12">
      <t>キンム</t>
    </rPh>
    <rPh sb="12" eb="14">
      <t>ケイタイ</t>
    </rPh>
    <rPh sb="15" eb="17">
      <t>クブン</t>
    </rPh>
    <rPh sb="18" eb="19">
      <t>ジュン</t>
    </rPh>
    <rPh sb="24" eb="26">
      <t>キサイ</t>
    </rPh>
    <phoneticPr fontId="6"/>
  </si>
  <si>
    <t>勤務形態の区分　Ａ：常勤で専従　Ｂ：常勤で兼務　Ｃ：常勤以外で専従　Ｄ：常勤以外で兼務</t>
    <rPh sb="0" eb="2">
      <t>キンム</t>
    </rPh>
    <rPh sb="2" eb="4">
      <t>ケイタイ</t>
    </rPh>
    <rPh sb="5" eb="7">
      <t>クブン</t>
    </rPh>
    <rPh sb="10" eb="12">
      <t>ジョウキン</t>
    </rPh>
    <rPh sb="13" eb="15">
      <t>センジュウ</t>
    </rPh>
    <rPh sb="18" eb="20">
      <t>ジョウキン</t>
    </rPh>
    <rPh sb="21" eb="23">
      <t>ケンム</t>
    </rPh>
    <rPh sb="26" eb="28">
      <t>ジョウキン</t>
    </rPh>
    <rPh sb="28" eb="30">
      <t>イガイ</t>
    </rPh>
    <rPh sb="31" eb="33">
      <t>センジュウ</t>
    </rPh>
    <rPh sb="36" eb="38">
      <t>ジョウキン</t>
    </rPh>
    <rPh sb="38" eb="40">
      <t>イガイ</t>
    </rPh>
    <rPh sb="41" eb="43">
      <t>ケンム</t>
    </rPh>
    <phoneticPr fontId="6"/>
  </si>
  <si>
    <t>４　常勤換算が必要な職種は，Ａ～Ｄの「週平均の勤務時間」をすべて足し，常勤の従業者が週に勤務すべき時間数で割って，「常勤換算後の人数」を算出してください。</t>
    <rPh sb="2" eb="4">
      <t>ジョウキン</t>
    </rPh>
    <rPh sb="4" eb="6">
      <t>カンサン</t>
    </rPh>
    <rPh sb="7" eb="9">
      <t>ヒツヨウ</t>
    </rPh>
    <rPh sb="10" eb="12">
      <t>ショクシュ</t>
    </rPh>
    <rPh sb="19" eb="22">
      <t>シュウヘイキン</t>
    </rPh>
    <rPh sb="23" eb="25">
      <t>キンム</t>
    </rPh>
    <rPh sb="25" eb="27">
      <t>ジカン</t>
    </rPh>
    <rPh sb="32" eb="33">
      <t>タ</t>
    </rPh>
    <rPh sb="35" eb="37">
      <t>ジョウキン</t>
    </rPh>
    <rPh sb="38" eb="41">
      <t>ジュウギョウシャ</t>
    </rPh>
    <rPh sb="42" eb="43">
      <t>シュウ</t>
    </rPh>
    <rPh sb="44" eb="46">
      <t>キンム</t>
    </rPh>
    <rPh sb="49" eb="52">
      <t>ジカンスウ</t>
    </rPh>
    <rPh sb="53" eb="54">
      <t>ワ</t>
    </rPh>
    <rPh sb="58" eb="60">
      <t>ジョウキン</t>
    </rPh>
    <rPh sb="60" eb="62">
      <t>カンサン</t>
    </rPh>
    <rPh sb="62" eb="63">
      <t>ゴ</t>
    </rPh>
    <rPh sb="64" eb="66">
      <t>ニンズウ</t>
    </rPh>
    <rPh sb="68" eb="70">
      <t>サンシュツ</t>
    </rPh>
    <phoneticPr fontId="6"/>
  </si>
  <si>
    <t>　　なお、算出にあたっては，小数点以下第２位を切り捨ててください。</t>
    <rPh sb="5" eb="7">
      <t>サンシュツ</t>
    </rPh>
    <rPh sb="14" eb="17">
      <t>ショウスウテン</t>
    </rPh>
    <rPh sb="17" eb="19">
      <t>イカ</t>
    </rPh>
    <rPh sb="19" eb="20">
      <t>ダイ</t>
    </rPh>
    <rPh sb="20" eb="22">
      <t>２イ</t>
    </rPh>
    <rPh sb="23" eb="26">
      <t>キリス</t>
    </rPh>
    <phoneticPr fontId="6"/>
  </si>
  <si>
    <t>５　各事業所・施設において使用している勤務割表等により，職種，勤務形態，氏名及び当該業務の勤務時間が確認できる場合は，その書類を持って添付書類としても</t>
    <rPh sb="2" eb="6">
      <t>カクジギョウショ</t>
    </rPh>
    <rPh sb="7" eb="9">
      <t>シセツ</t>
    </rPh>
    <rPh sb="13" eb="15">
      <t>シヨウ</t>
    </rPh>
    <rPh sb="19" eb="21">
      <t>キンム</t>
    </rPh>
    <rPh sb="21" eb="22">
      <t>ワリ</t>
    </rPh>
    <rPh sb="22" eb="23">
      <t>ヒョウ</t>
    </rPh>
    <rPh sb="23" eb="24">
      <t>トウ</t>
    </rPh>
    <rPh sb="28" eb="30">
      <t>ショクシュ</t>
    </rPh>
    <rPh sb="31" eb="33">
      <t>キンム</t>
    </rPh>
    <rPh sb="33" eb="35">
      <t>ケイタイ</t>
    </rPh>
    <rPh sb="36" eb="38">
      <t>シメイ</t>
    </rPh>
    <rPh sb="38" eb="39">
      <t>オヨ</t>
    </rPh>
    <rPh sb="40" eb="42">
      <t>トウガイ</t>
    </rPh>
    <rPh sb="42" eb="44">
      <t>ギョウム</t>
    </rPh>
    <rPh sb="45" eb="47">
      <t>キンム</t>
    </rPh>
    <rPh sb="47" eb="49">
      <t>ジカン</t>
    </rPh>
    <phoneticPr fontId="6"/>
  </si>
  <si>
    <t>　差し支えありません。</t>
    <rPh sb="1" eb="4">
      <t>サシツカ</t>
    </rPh>
    <phoneticPr fontId="6"/>
  </si>
  <si>
    <t>特定施設入居者生活介護における勤務</t>
    <rPh sb="0" eb="4">
      <t>トクテイシセツ</t>
    </rPh>
    <rPh sb="4" eb="7">
      <t>ニュウキョシャ</t>
    </rPh>
    <rPh sb="7" eb="9">
      <t>セイカツ</t>
    </rPh>
    <rPh sb="9" eb="11">
      <t>カイゴ</t>
    </rPh>
    <rPh sb="15" eb="17">
      <t>キンム</t>
    </rPh>
    <phoneticPr fontId="6"/>
  </si>
  <si>
    <t>運営指導自己点検調書（特定施設入居者生活介護、介護予防特定施設入居者生活介護）</t>
    <rPh sb="0" eb="2">
      <t>ウンエイ</t>
    </rPh>
    <rPh sb="2" eb="4">
      <t>シドウ</t>
    </rPh>
    <rPh sb="4" eb="6">
      <t>ジコ</t>
    </rPh>
    <rPh sb="6" eb="8">
      <t>テンケン</t>
    </rPh>
    <rPh sb="8" eb="10">
      <t>チョウショ</t>
    </rPh>
    <rPh sb="11" eb="13">
      <t>トクテイ</t>
    </rPh>
    <rPh sb="13" eb="15">
      <t>シセツ</t>
    </rPh>
    <rPh sb="15" eb="18">
      <t>ニュウキョシャ</t>
    </rPh>
    <rPh sb="18" eb="20">
      <t>セイカツ</t>
    </rPh>
    <rPh sb="20" eb="22">
      <t>カイゴ</t>
    </rPh>
    <rPh sb="23" eb="25">
      <t>カイゴ</t>
    </rPh>
    <rPh sb="25" eb="27">
      <t>ヨボウ</t>
    </rPh>
    <rPh sb="27" eb="29">
      <t>トクテイ</t>
    </rPh>
    <rPh sb="29" eb="31">
      <t>シセツ</t>
    </rPh>
    <rPh sb="31" eb="34">
      <t>ニュウキョシャ</t>
    </rPh>
    <rPh sb="34" eb="36">
      <t>セイカツ</t>
    </rPh>
    <rPh sb="36" eb="38">
      <t>カイゴ</t>
    </rPh>
    <phoneticPr fontId="6"/>
  </si>
  <si>
    <r>
      <t>＊令和</t>
    </r>
    <r>
      <rPr>
        <sz val="9"/>
        <color indexed="10"/>
        <rFont val="ＭＳ Ｐ明朝"/>
        <family val="1"/>
        <charset val="128"/>
      </rPr>
      <t>３</t>
    </r>
    <r>
      <rPr>
        <sz val="9"/>
        <rFont val="ＭＳ Ｐ明朝"/>
        <family val="1"/>
        <charset val="128"/>
      </rPr>
      <t>年度特定施設入所者数実績</t>
    </r>
    <rPh sb="1" eb="3">
      <t>レイワ</t>
    </rPh>
    <rPh sb="4" eb="6">
      <t>ネンド</t>
    </rPh>
    <rPh sb="5" eb="6">
      <t>ド</t>
    </rPh>
    <rPh sb="6" eb="8">
      <t>トクテイ</t>
    </rPh>
    <rPh sb="8" eb="10">
      <t>シセツ</t>
    </rPh>
    <rPh sb="10" eb="13">
      <t>ニュウショシャ</t>
    </rPh>
    <rPh sb="13" eb="14">
      <t>スウ</t>
    </rPh>
    <rPh sb="14" eb="16">
      <t>ジッセキ</t>
    </rPh>
    <phoneticPr fontId="6"/>
  </si>
  <si>
    <r>
      <rPr>
        <sz val="9"/>
        <color indexed="10"/>
        <rFont val="ＭＳ Ｐ明朝"/>
        <family val="1"/>
        <charset val="128"/>
      </rPr>
      <t>３</t>
    </r>
    <r>
      <rPr>
        <sz val="9"/>
        <rFont val="ＭＳ Ｐ明朝"/>
        <family val="1"/>
        <charset val="128"/>
      </rPr>
      <t>年度</t>
    </r>
    <rPh sb="1" eb="3">
      <t>ネンド</t>
    </rPh>
    <rPh sb="2" eb="3">
      <t>ド</t>
    </rPh>
    <phoneticPr fontId="6"/>
  </si>
  <si>
    <r>
      <t>＊令和</t>
    </r>
    <r>
      <rPr>
        <sz val="9"/>
        <color indexed="10"/>
        <rFont val="ＭＳ Ｐ明朝"/>
        <family val="1"/>
        <charset val="128"/>
      </rPr>
      <t>４</t>
    </r>
    <r>
      <rPr>
        <sz val="9"/>
        <rFont val="ＭＳ Ｐ明朝"/>
        <family val="1"/>
        <charset val="128"/>
      </rPr>
      <t>年度特定施設入所者数実績</t>
    </r>
    <rPh sb="1" eb="3">
      <t>レイワ</t>
    </rPh>
    <rPh sb="4" eb="6">
      <t>ネンド</t>
    </rPh>
    <rPh sb="6" eb="8">
      <t>トクテイ</t>
    </rPh>
    <rPh sb="8" eb="10">
      <t>シセツ</t>
    </rPh>
    <rPh sb="10" eb="13">
      <t>ニュウショシャ</t>
    </rPh>
    <rPh sb="13" eb="14">
      <t>スウ</t>
    </rPh>
    <rPh sb="14" eb="16">
      <t>ジッセキ</t>
    </rPh>
    <phoneticPr fontId="6"/>
  </si>
  <si>
    <r>
      <rPr>
        <sz val="9"/>
        <color indexed="10"/>
        <rFont val="ＭＳ Ｐ明朝"/>
        <family val="1"/>
        <charset val="128"/>
      </rPr>
      <t>４</t>
    </r>
    <r>
      <rPr>
        <sz val="9"/>
        <rFont val="ＭＳ Ｐ明朝"/>
        <family val="1"/>
        <charset val="128"/>
      </rPr>
      <t>年度</t>
    </r>
    <rPh sb="1" eb="2">
      <t>ネン</t>
    </rPh>
    <rPh sb="2" eb="3">
      <t>ド</t>
    </rPh>
    <phoneticPr fontId="6"/>
  </si>
  <si>
    <t>第２表３　令和４年度看護・介護職員月別勤務状況</t>
    <rPh sb="0" eb="1">
      <t>ダイ</t>
    </rPh>
    <rPh sb="2" eb="3">
      <t>ヒョウ</t>
    </rPh>
    <rPh sb="5" eb="7">
      <t>レイワ</t>
    </rPh>
    <rPh sb="8" eb="10">
      <t>ネンド</t>
    </rPh>
    <rPh sb="9" eb="10">
      <t>ド</t>
    </rPh>
    <rPh sb="10" eb="12">
      <t>カンゴ</t>
    </rPh>
    <rPh sb="13" eb="15">
      <t>カイゴ</t>
    </rPh>
    <rPh sb="15" eb="17">
      <t>ショクイン</t>
    </rPh>
    <rPh sb="17" eb="19">
      <t>ツキベツ</t>
    </rPh>
    <rPh sb="19" eb="21">
      <t>キンム</t>
    </rPh>
    <rPh sb="21" eb="23">
      <t>ジョウキョウ</t>
    </rPh>
    <phoneticPr fontId="6"/>
  </si>
  <si>
    <t>４　　年　　度</t>
    <rPh sb="3" eb="4">
      <t>トシ</t>
    </rPh>
    <rPh sb="6" eb="7">
      <t>ド</t>
    </rPh>
    <phoneticPr fontId="6"/>
  </si>
  <si>
    <t>　①　令和　年度看護・介護職員の配置最低必要人員</t>
    <rPh sb="3" eb="5">
      <t>レイワ</t>
    </rPh>
    <rPh sb="6" eb="8">
      <t>ネンド</t>
    </rPh>
    <rPh sb="8" eb="10">
      <t>カンゴ</t>
    </rPh>
    <rPh sb="11" eb="13">
      <t>カイゴ</t>
    </rPh>
    <rPh sb="13" eb="15">
      <t>ショクイン</t>
    </rPh>
    <rPh sb="16" eb="18">
      <t>ハイチ</t>
    </rPh>
    <rPh sb="18" eb="20">
      <t>サイテイ</t>
    </rPh>
    <rPh sb="20" eb="22">
      <t>ヒツヨウ</t>
    </rPh>
    <rPh sb="22" eb="24">
      <t>ジンイン</t>
    </rPh>
    <phoneticPr fontId="6"/>
  </si>
  <si>
    <t>　②　令和　年度看護・介護職員の配置最低必要人員</t>
    <rPh sb="3" eb="5">
      <t>レイワ</t>
    </rPh>
    <rPh sb="6" eb="8">
      <t>ネンド</t>
    </rPh>
    <rPh sb="8" eb="10">
      <t>カンゴ</t>
    </rPh>
    <rPh sb="11" eb="13">
      <t>カイゴ</t>
    </rPh>
    <rPh sb="13" eb="15">
      <t>ショクイン</t>
    </rPh>
    <rPh sb="16" eb="18">
      <t>ハイチ</t>
    </rPh>
    <rPh sb="18" eb="20">
      <t>サイテイ</t>
    </rPh>
    <rPh sb="20" eb="22">
      <t>ヒツヨウ</t>
    </rPh>
    <rPh sb="22" eb="24">
      <t>ジンイン</t>
    </rPh>
    <phoneticPr fontId="6"/>
  </si>
  <si>
    <r>
      <t>第２表２　令和</t>
    </r>
    <r>
      <rPr>
        <sz val="11"/>
        <color indexed="10"/>
        <rFont val="ＭＳ Ｐゴシック"/>
        <family val="3"/>
        <charset val="128"/>
      </rPr>
      <t>６</t>
    </r>
    <r>
      <rPr>
        <sz val="11"/>
        <rFont val="ＭＳ Ｐゴシック"/>
        <family val="3"/>
        <charset val="128"/>
      </rPr>
      <t>年度看護・介護職員月別勤務状況</t>
    </r>
    <rPh sb="0" eb="1">
      <t>ダイ</t>
    </rPh>
    <rPh sb="2" eb="3">
      <t>ヒョウ</t>
    </rPh>
    <rPh sb="5" eb="7">
      <t>レイワ</t>
    </rPh>
    <rPh sb="8" eb="10">
      <t>ネンド</t>
    </rPh>
    <rPh sb="10" eb="12">
      <t>カンゴ</t>
    </rPh>
    <rPh sb="13" eb="15">
      <t>カイゴ</t>
    </rPh>
    <rPh sb="15" eb="17">
      <t>ショクイン</t>
    </rPh>
    <rPh sb="17" eb="19">
      <t>ツキベツ</t>
    </rPh>
    <rPh sb="19" eb="21">
      <t>キンム</t>
    </rPh>
    <rPh sb="21" eb="23">
      <t>ジョウキョウ</t>
    </rPh>
    <phoneticPr fontId="6"/>
  </si>
  <si>
    <r>
      <rPr>
        <sz val="9"/>
        <color indexed="10"/>
        <rFont val="ＭＳ Ｐ明朝"/>
        <family val="1"/>
        <charset val="128"/>
      </rPr>
      <t>６</t>
    </r>
    <r>
      <rPr>
        <sz val="9"/>
        <rFont val="ＭＳ Ｐ明朝"/>
        <family val="1"/>
        <charset val="128"/>
      </rPr>
      <t>　　年　　度</t>
    </r>
    <rPh sb="3" eb="4">
      <t>トシ</t>
    </rPh>
    <rPh sb="6" eb="7">
      <t>ド</t>
    </rPh>
    <phoneticPr fontId="6"/>
  </si>
  <si>
    <t>第２表　令和５年度看護・介護職員月別勤務状況</t>
    <rPh sb="0" eb="1">
      <t>ダイ</t>
    </rPh>
    <rPh sb="2" eb="3">
      <t>ヒョウ</t>
    </rPh>
    <rPh sb="4" eb="6">
      <t>レイワ</t>
    </rPh>
    <rPh sb="7" eb="8">
      <t>ネン</t>
    </rPh>
    <rPh sb="8" eb="9">
      <t>ド</t>
    </rPh>
    <rPh sb="9" eb="11">
      <t>カンゴ</t>
    </rPh>
    <rPh sb="12" eb="14">
      <t>カイゴ</t>
    </rPh>
    <rPh sb="14" eb="16">
      <t>ショクイン</t>
    </rPh>
    <rPh sb="16" eb="18">
      <t>ツキベツ</t>
    </rPh>
    <rPh sb="18" eb="20">
      <t>キンム</t>
    </rPh>
    <rPh sb="20" eb="22">
      <t>ジョウキョウ</t>
    </rPh>
    <phoneticPr fontId="6"/>
  </si>
  <si>
    <t>　　５年度</t>
    <rPh sb="3" eb="4">
      <t>トシ</t>
    </rPh>
    <rPh sb="4" eb="5">
      <t>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</si>
</sst>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0.0_);[Red]\(0.0\)"/>
    <numFmt numFmtId="178" formatCode="#,##0_);[Red]\(#,##0\)"/>
    <numFmt numFmtId="179" formatCode="0.00_);[Red]\(0.00\)"/>
    <numFmt numFmtId="180" formatCode="0.00_ "/>
    <numFmt numFmtId="181" formatCode="#,##0.00_ "/>
  </numFmts>
  <fonts count="28" x14ac:knownFonts="1">
    <font>
      <sz val="11"/>
      <name val="ＭＳ Ｐゴシック"/>
      <family val="3"/>
      <charset val="128"/>
    </font>
    <font>
      <sz val="11"/>
      <name val="ＭＳ Ｐゴシック"/>
      <family val="3"/>
      <charset val="128"/>
    </font>
    <font>
      <sz val="10.5"/>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6"/>
      <name val="ＭＳ Ｐゴシック"/>
      <family val="3"/>
      <charset val="128"/>
    </font>
    <font>
      <sz val="11"/>
      <name val="ＭＳ ゴシック"/>
      <family val="3"/>
      <charset val="128"/>
    </font>
    <font>
      <b/>
      <sz val="14"/>
      <name val="ＭＳ ゴシック"/>
      <family val="3"/>
      <charset val="128"/>
    </font>
    <font>
      <sz val="10"/>
      <name val="ＭＳ Ｐゴシック"/>
      <family val="3"/>
      <charset val="128"/>
    </font>
    <font>
      <sz val="11"/>
      <color indexed="10"/>
      <name val="ＭＳ Ｐゴシック"/>
      <family val="3"/>
      <charset val="128"/>
    </font>
    <font>
      <sz val="9"/>
      <name val="ＭＳ Ｐ明朝"/>
      <family val="1"/>
      <charset val="128"/>
    </font>
    <font>
      <sz val="9"/>
      <name val="ＭＳ Ｐゴシック"/>
      <family val="3"/>
      <charset val="128"/>
    </font>
    <font>
      <sz val="9"/>
      <color indexed="10"/>
      <name val="ＭＳ Ｐゴシック"/>
      <family val="3"/>
      <charset val="128"/>
    </font>
    <font>
      <sz val="8"/>
      <name val="ＭＳ Ｐ明朝"/>
      <family val="1"/>
      <charset val="128"/>
    </font>
    <font>
      <sz val="11"/>
      <name val="ＭＳ Ｐ明朝"/>
      <family val="1"/>
      <charset val="128"/>
    </font>
    <font>
      <sz val="9"/>
      <color indexed="10"/>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sz val="6"/>
      <name val="ＭＳ Ｐ明朝"/>
      <family val="1"/>
      <charset val="128"/>
    </font>
    <font>
      <sz val="14"/>
      <name val="ＭＳ Ｐ明朝"/>
      <family val="1"/>
      <charset val="128"/>
    </font>
    <font>
      <u/>
      <sz val="9"/>
      <name val="ＭＳ Ｐ明朝"/>
      <family val="1"/>
      <charset val="128"/>
    </font>
    <font>
      <sz val="14"/>
      <name val="ＭＳ Ｐゴシック"/>
      <family val="3"/>
      <charset val="128"/>
    </font>
    <font>
      <b/>
      <sz val="14"/>
      <name val="ＭＳ Ｐゴシック"/>
      <family val="3"/>
      <charset val="128"/>
    </font>
    <font>
      <sz val="12"/>
      <name val="ＭＳ ゴシック"/>
      <family val="3"/>
      <charset val="128"/>
    </font>
    <font>
      <sz val="13"/>
      <name val="ＭＳ Ｐゴシック"/>
      <family val="3"/>
      <charset val="128"/>
    </font>
    <font>
      <b/>
      <sz val="13"/>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medium">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medium">
        <color indexed="64"/>
      </right>
      <top style="hair">
        <color indexed="64"/>
      </top>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right/>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medium">
        <color indexed="64"/>
      </left>
      <right/>
      <top/>
      <bottom style="medium">
        <color indexed="64"/>
      </bottom>
      <diagonal style="hair">
        <color indexed="64"/>
      </diagonal>
    </border>
    <border diagonalDown="1">
      <left/>
      <right style="thin">
        <color indexed="64"/>
      </right>
      <top/>
      <bottom style="medium">
        <color indexed="64"/>
      </bottom>
      <diagonal style="hair">
        <color indexed="64"/>
      </diagonal>
    </border>
    <border>
      <left style="hair">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hair">
        <color indexed="64"/>
      </bottom>
      <diagonal/>
    </border>
    <border>
      <left/>
      <right style="double">
        <color indexed="64"/>
      </right>
      <top style="medium">
        <color indexed="64"/>
      </top>
      <bottom/>
      <diagonal/>
    </border>
    <border>
      <left/>
      <right style="double">
        <color indexed="64"/>
      </right>
      <top/>
      <bottom/>
      <diagonal/>
    </border>
  </borders>
  <cellStyleXfs count="13">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52">
    <xf numFmtId="0" fontId="0" fillId="0" borderId="0" xfId="0">
      <alignmen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top" wrapText="1"/>
    </xf>
    <xf numFmtId="0" fontId="7" fillId="0" borderId="0" xfId="0" applyFont="1">
      <alignment vertical="center"/>
    </xf>
    <xf numFmtId="0" fontId="2" fillId="0" borderId="0" xfId="0" applyFont="1" applyAlignment="1">
      <alignment horizontal="justify" vertical="center"/>
    </xf>
    <xf numFmtId="0" fontId="5" fillId="0" borderId="0" xfId="0" applyFont="1" applyAlignment="1">
      <alignment vertical="center" wrapText="1"/>
    </xf>
    <xf numFmtId="0" fontId="7" fillId="0" borderId="1" xfId="0" applyFont="1" applyBorder="1">
      <alignment vertical="center"/>
    </xf>
    <xf numFmtId="0" fontId="7" fillId="0" borderId="2" xfId="0" applyFont="1" applyBorder="1">
      <alignment vertical="center"/>
    </xf>
    <xf numFmtId="0" fontId="2" fillId="0" borderId="3" xfId="0" applyFont="1" applyBorder="1" applyAlignment="1">
      <alignment horizontal="justify" vertical="top" wrapText="1"/>
    </xf>
    <xf numFmtId="0" fontId="7" fillId="0" borderId="0" xfId="0" applyFont="1" applyAlignment="1">
      <alignment vertical="center"/>
    </xf>
    <xf numFmtId="0" fontId="7" fillId="0" borderId="3" xfId="0" applyFont="1" applyBorder="1">
      <alignment vertical="center"/>
    </xf>
    <xf numFmtId="0" fontId="7" fillId="0" borderId="4" xfId="0" applyFont="1" applyBorder="1">
      <alignment vertical="center"/>
    </xf>
    <xf numFmtId="0" fontId="7" fillId="0" borderId="1" xfId="0" applyFont="1" applyBorder="1" applyAlignment="1">
      <alignment horizontal="center" vertical="center" wrapText="1"/>
    </xf>
    <xf numFmtId="0" fontId="7" fillId="0" borderId="5" xfId="0" applyFont="1" applyBorder="1">
      <alignment vertical="center"/>
    </xf>
    <xf numFmtId="0" fontId="7" fillId="0" borderId="1" xfId="0" applyFont="1" applyBorder="1" applyAlignment="1">
      <alignment horizontal="center" vertical="center"/>
    </xf>
    <xf numFmtId="0" fontId="8" fillId="0" borderId="0" xfId="0" applyFont="1">
      <alignment vertical="center"/>
    </xf>
    <xf numFmtId="0" fontId="4" fillId="0" borderId="2" xfId="0" applyFont="1" applyBorder="1">
      <alignment vertical="center"/>
    </xf>
    <xf numFmtId="0" fontId="4" fillId="0" borderId="2" xfId="0" applyFont="1" applyBorder="1" applyAlignment="1">
      <alignment horizontal="center" vertical="center"/>
    </xf>
    <xf numFmtId="0" fontId="7" fillId="0" borderId="2" xfId="0" applyFont="1" applyBorder="1" applyAlignment="1">
      <alignment horizontal="center" vertical="center"/>
    </xf>
    <xf numFmtId="176" fontId="11" fillId="0" borderId="0" xfId="8" applyNumberFormat="1" applyFont="1" applyProtection="1">
      <protection locked="0"/>
    </xf>
    <xf numFmtId="176" fontId="11" fillId="0" borderId="0" xfId="8" applyNumberFormat="1" applyFont="1" applyAlignment="1" applyProtection="1">
      <alignment vertical="center"/>
      <protection locked="0"/>
    </xf>
    <xf numFmtId="176" fontId="11" fillId="0" borderId="0" xfId="8" applyNumberFormat="1" applyFont="1" applyAlignment="1" applyProtection="1">
      <alignment horizontal="right" vertical="center"/>
      <protection locked="0"/>
    </xf>
    <xf numFmtId="176" fontId="11" fillId="0" borderId="0" xfId="8" applyNumberFormat="1" applyFont="1" applyAlignment="1" applyProtection="1">
      <alignment horizontal="center" vertical="center"/>
      <protection locked="0"/>
    </xf>
    <xf numFmtId="177" fontId="12" fillId="0" borderId="0" xfId="8" applyNumberFormat="1" applyFont="1" applyBorder="1" applyAlignment="1" applyProtection="1">
      <alignment vertical="center"/>
    </xf>
    <xf numFmtId="176" fontId="11" fillId="0" borderId="0" xfId="8" applyNumberFormat="1" applyFont="1" applyBorder="1" applyAlignment="1" applyProtection="1">
      <alignment horizontal="center" vertical="center"/>
    </xf>
    <xf numFmtId="176" fontId="14" fillId="0" borderId="9" xfId="8" applyNumberFormat="1" applyFont="1" applyBorder="1" applyAlignment="1" applyProtection="1">
      <protection locked="0"/>
    </xf>
    <xf numFmtId="176" fontId="14" fillId="0" borderId="0" xfId="8" applyNumberFormat="1" applyFont="1" applyBorder="1" applyAlignment="1" applyProtection="1">
      <protection locked="0"/>
    </xf>
    <xf numFmtId="176" fontId="15" fillId="0" borderId="0" xfId="8" applyNumberFormat="1" applyFont="1" applyBorder="1" applyAlignment="1"/>
    <xf numFmtId="176" fontId="11" fillId="0" borderId="10" xfId="8" applyNumberFormat="1" applyFont="1" applyBorder="1" applyAlignment="1" applyProtection="1">
      <alignment horizontal="center" vertical="center"/>
      <protection locked="0"/>
    </xf>
    <xf numFmtId="176" fontId="11" fillId="0" borderId="11" xfId="8" applyNumberFormat="1" applyFont="1" applyBorder="1" applyAlignment="1" applyProtection="1">
      <alignment horizontal="center" vertical="center"/>
      <protection locked="0"/>
    </xf>
    <xf numFmtId="176" fontId="14" fillId="0" borderId="10" xfId="8" applyNumberFormat="1" applyFont="1" applyBorder="1" applyAlignment="1" applyProtection="1">
      <alignment horizontal="center" vertical="center"/>
      <protection locked="0"/>
    </xf>
    <xf numFmtId="176" fontId="11" fillId="0" borderId="6" xfId="8" applyNumberFormat="1" applyFont="1" applyBorder="1" applyAlignment="1" applyProtection="1">
      <alignment horizontal="right" vertical="center"/>
      <protection locked="0"/>
    </xf>
    <xf numFmtId="176" fontId="11" fillId="0" borderId="7" xfId="8" applyNumberFormat="1" applyFont="1" applyBorder="1" applyAlignment="1" applyProtection="1">
      <alignment vertical="center"/>
      <protection locked="0"/>
    </xf>
    <xf numFmtId="176" fontId="11" fillId="0" borderId="12" xfId="8" applyNumberFormat="1" applyFont="1" applyBorder="1" applyAlignment="1" applyProtection="1">
      <alignment horizontal="center" vertical="center"/>
      <protection locked="0"/>
    </xf>
    <xf numFmtId="176" fontId="11" fillId="0" borderId="13" xfId="8" applyNumberFormat="1" applyFont="1" applyBorder="1" applyAlignment="1" applyProtection="1">
      <alignment horizontal="center" vertical="center"/>
      <protection locked="0"/>
    </xf>
    <xf numFmtId="176" fontId="11" fillId="0" borderId="10" xfId="8" applyNumberFormat="1" applyFont="1" applyBorder="1" applyAlignment="1" applyProtection="1">
      <alignment horizontal="right"/>
      <protection locked="0"/>
    </xf>
    <xf numFmtId="176" fontId="11" fillId="0" borderId="14" xfId="8" applyNumberFormat="1" applyFont="1" applyBorder="1" applyProtection="1">
      <protection locked="0"/>
    </xf>
    <xf numFmtId="176" fontId="11" fillId="0" borderId="15" xfId="8" applyNumberFormat="1" applyFont="1" applyBorder="1" applyProtection="1">
      <protection locked="0"/>
    </xf>
    <xf numFmtId="176" fontId="11" fillId="0" borderId="16" xfId="8" applyNumberFormat="1" applyFont="1" applyBorder="1" applyProtection="1">
      <protection locked="0"/>
    </xf>
    <xf numFmtId="176" fontId="14" fillId="0" borderId="10" xfId="8" applyNumberFormat="1" applyFont="1" applyBorder="1" applyAlignment="1" applyProtection="1">
      <alignment horizontal="center"/>
      <protection locked="0"/>
    </xf>
    <xf numFmtId="176" fontId="11" fillId="0" borderId="17" xfId="8" applyNumberFormat="1" applyFont="1" applyBorder="1" applyProtection="1">
      <protection locked="0"/>
    </xf>
    <xf numFmtId="176" fontId="11" fillId="0" borderId="17" xfId="8" applyNumberFormat="1" applyFont="1" applyFill="1" applyBorder="1" applyProtection="1">
      <protection locked="0"/>
    </xf>
    <xf numFmtId="176" fontId="11" fillId="0" borderId="18" xfId="8" applyNumberFormat="1" applyFont="1" applyBorder="1" applyProtection="1">
      <protection locked="0"/>
    </xf>
    <xf numFmtId="176" fontId="11" fillId="0" borderId="19" xfId="8" applyNumberFormat="1" applyFont="1" applyBorder="1" applyProtection="1">
      <protection locked="0"/>
    </xf>
    <xf numFmtId="176" fontId="11" fillId="0" borderId="0" xfId="8" applyNumberFormat="1" applyFont="1" applyAlignment="1" applyProtection="1">
      <alignment horizontal="center"/>
      <protection locked="0"/>
    </xf>
    <xf numFmtId="176" fontId="17" fillId="0" borderId="0" xfId="8" applyNumberFormat="1" applyFont="1" applyAlignment="1" applyProtection="1">
      <alignment horizontal="right"/>
      <protection locked="0"/>
    </xf>
    <xf numFmtId="176" fontId="11" fillId="0" borderId="10" xfId="8" applyNumberFormat="1" applyFont="1" applyBorder="1" applyAlignment="1" applyProtection="1">
      <alignment vertical="center"/>
      <protection locked="0"/>
    </xf>
    <xf numFmtId="0" fontId="1" fillId="0" borderId="0" xfId="8"/>
    <xf numFmtId="176" fontId="11" fillId="0" borderId="0" xfId="9" applyNumberFormat="1" applyFont="1" applyProtection="1">
      <protection locked="0"/>
    </xf>
    <xf numFmtId="176" fontId="11" fillId="0" borderId="0" xfId="9" applyNumberFormat="1" applyFont="1" applyAlignment="1" applyProtection="1">
      <alignment vertical="center"/>
      <protection locked="0"/>
    </xf>
    <xf numFmtId="176" fontId="11" fillId="0" borderId="0" xfId="9" applyNumberFormat="1" applyFont="1" applyAlignment="1" applyProtection="1">
      <alignment horizontal="right" vertical="center"/>
      <protection locked="0"/>
    </xf>
    <xf numFmtId="176" fontId="11" fillId="0" borderId="0" xfId="9" applyNumberFormat="1" applyFont="1" applyAlignment="1" applyProtection="1">
      <alignment horizontal="center" vertical="center"/>
      <protection locked="0"/>
    </xf>
    <xf numFmtId="177" fontId="12" fillId="0" borderId="0" xfId="9" applyNumberFormat="1" applyFont="1" applyBorder="1" applyAlignment="1" applyProtection="1">
      <alignment vertical="center"/>
    </xf>
    <xf numFmtId="176" fontId="11" fillId="0" borderId="20" xfId="9" applyNumberFormat="1" applyFont="1" applyBorder="1" applyAlignment="1" applyProtection="1">
      <alignment horizontal="center" vertical="center"/>
    </xf>
    <xf numFmtId="176" fontId="11" fillId="0" borderId="0" xfId="9" applyNumberFormat="1" applyFont="1" applyBorder="1" applyAlignment="1" applyProtection="1">
      <alignment horizontal="center" vertical="center"/>
    </xf>
    <xf numFmtId="176" fontId="14" fillId="0" borderId="9" xfId="9" applyNumberFormat="1" applyFont="1" applyBorder="1" applyAlignment="1" applyProtection="1">
      <protection locked="0"/>
    </xf>
    <xf numFmtId="176" fontId="14" fillId="0" borderId="0" xfId="9" applyNumberFormat="1" applyFont="1" applyBorder="1" applyAlignment="1" applyProtection="1">
      <protection locked="0"/>
    </xf>
    <xf numFmtId="176" fontId="15" fillId="0" borderId="0" xfId="9" applyNumberFormat="1" applyFont="1" applyBorder="1" applyAlignment="1"/>
    <xf numFmtId="176" fontId="11" fillId="0" borderId="10" xfId="9" applyNumberFormat="1" applyFont="1" applyBorder="1" applyAlignment="1" applyProtection="1">
      <alignment horizontal="center" vertical="center"/>
      <protection locked="0"/>
    </xf>
    <xf numFmtId="176" fontId="11" fillId="0" borderId="11" xfId="9" applyNumberFormat="1" applyFont="1" applyBorder="1" applyAlignment="1" applyProtection="1">
      <alignment horizontal="center" vertical="center"/>
      <protection locked="0"/>
    </xf>
    <xf numFmtId="176" fontId="14" fillId="0" borderId="10" xfId="9" applyNumberFormat="1" applyFont="1" applyBorder="1" applyAlignment="1" applyProtection="1">
      <alignment horizontal="center" vertical="center"/>
      <protection locked="0"/>
    </xf>
    <xf numFmtId="176" fontId="11" fillId="0" borderId="6" xfId="9" applyNumberFormat="1" applyFont="1" applyBorder="1" applyAlignment="1" applyProtection="1">
      <alignment horizontal="right" vertical="center"/>
      <protection locked="0"/>
    </xf>
    <xf numFmtId="176" fontId="11" fillId="0" borderId="7" xfId="9" applyNumberFormat="1" applyFont="1" applyBorder="1" applyAlignment="1" applyProtection="1">
      <alignment vertical="center"/>
      <protection locked="0"/>
    </xf>
    <xf numFmtId="176" fontId="11" fillId="0" borderId="12" xfId="9" applyNumberFormat="1" applyFont="1" applyBorder="1" applyAlignment="1" applyProtection="1">
      <alignment horizontal="center" vertical="center"/>
      <protection locked="0"/>
    </xf>
    <xf numFmtId="176" fontId="11" fillId="0" borderId="13" xfId="9" applyNumberFormat="1" applyFont="1" applyBorder="1" applyAlignment="1" applyProtection="1">
      <alignment horizontal="center" vertical="center"/>
      <protection locked="0"/>
    </xf>
    <xf numFmtId="176" fontId="11" fillId="0" borderId="10" xfId="9" applyNumberFormat="1" applyFont="1" applyBorder="1" applyAlignment="1" applyProtection="1">
      <alignment horizontal="right"/>
      <protection locked="0"/>
    </xf>
    <xf numFmtId="178" fontId="11" fillId="0" borderId="14" xfId="9" applyNumberFormat="1" applyFont="1" applyBorder="1" applyProtection="1">
      <protection locked="0"/>
    </xf>
    <xf numFmtId="177" fontId="11" fillId="3" borderId="21" xfId="9" applyNumberFormat="1" applyFont="1" applyFill="1" applyBorder="1" applyProtection="1">
      <protection locked="0"/>
    </xf>
    <xf numFmtId="177" fontId="11" fillId="3" borderId="22" xfId="9" applyNumberFormat="1" applyFont="1" applyFill="1" applyBorder="1" applyProtection="1"/>
    <xf numFmtId="178" fontId="11" fillId="0" borderId="23" xfId="9" applyNumberFormat="1" applyFont="1" applyBorder="1" applyProtection="1"/>
    <xf numFmtId="177" fontId="11" fillId="3" borderId="23" xfId="9" applyNumberFormat="1" applyFont="1" applyFill="1" applyBorder="1" applyProtection="1"/>
    <xf numFmtId="178" fontId="11" fillId="0" borderId="15" xfId="9" applyNumberFormat="1" applyFont="1" applyBorder="1" applyProtection="1">
      <protection locked="0"/>
    </xf>
    <xf numFmtId="177" fontId="11" fillId="3" borderId="21" xfId="9" applyNumberFormat="1" applyFont="1" applyFill="1" applyBorder="1" applyProtection="1"/>
    <xf numFmtId="178" fontId="11" fillId="0" borderId="16" xfId="9" applyNumberFormat="1" applyFont="1" applyBorder="1" applyProtection="1">
      <protection locked="0"/>
    </xf>
    <xf numFmtId="176" fontId="14" fillId="0" borderId="10" xfId="9" applyNumberFormat="1" applyFont="1" applyBorder="1" applyAlignment="1" applyProtection="1">
      <alignment horizontal="center"/>
      <protection locked="0"/>
    </xf>
    <xf numFmtId="178" fontId="11" fillId="0" borderId="13" xfId="9" applyNumberFormat="1" applyFont="1" applyBorder="1" applyProtection="1"/>
    <xf numFmtId="176" fontId="11" fillId="0" borderId="17" xfId="9" applyNumberFormat="1" applyFont="1" applyBorder="1" applyProtection="1">
      <protection locked="0"/>
    </xf>
    <xf numFmtId="178" fontId="11" fillId="0" borderId="11" xfId="9" applyNumberFormat="1" applyFont="1" applyBorder="1" applyProtection="1"/>
    <xf numFmtId="177" fontId="11" fillId="0" borderId="0" xfId="9" applyNumberFormat="1" applyFont="1" applyProtection="1">
      <protection locked="0"/>
    </xf>
    <xf numFmtId="177" fontId="14" fillId="0" borderId="10" xfId="9" applyNumberFormat="1" applyFont="1" applyBorder="1" applyAlignment="1" applyProtection="1">
      <alignment horizontal="center"/>
      <protection locked="0"/>
    </xf>
    <xf numFmtId="177" fontId="11" fillId="0" borderId="17" xfId="9" applyNumberFormat="1" applyFont="1" applyFill="1" applyBorder="1" applyProtection="1">
      <protection locked="0"/>
    </xf>
    <xf numFmtId="177" fontId="11" fillId="0" borderId="18" xfId="9" applyNumberFormat="1" applyFont="1" applyBorder="1" applyProtection="1">
      <protection locked="0"/>
    </xf>
    <xf numFmtId="177" fontId="11" fillId="0" borderId="20" xfId="9" applyNumberFormat="1" applyFont="1" applyBorder="1" applyProtection="1"/>
    <xf numFmtId="177" fontId="11" fillId="0" borderId="19" xfId="9" applyNumberFormat="1" applyFont="1" applyBorder="1" applyProtection="1">
      <protection locked="0"/>
    </xf>
    <xf numFmtId="176" fontId="11" fillId="0" borderId="0" xfId="9" applyNumberFormat="1" applyFont="1" applyAlignment="1" applyProtection="1">
      <alignment horizontal="center"/>
      <protection locked="0"/>
    </xf>
    <xf numFmtId="176" fontId="17" fillId="0" borderId="0" xfId="9" applyNumberFormat="1" applyFont="1" applyAlignment="1" applyProtection="1">
      <alignment horizontal="right"/>
      <protection locked="0"/>
    </xf>
    <xf numFmtId="176" fontId="14" fillId="0" borderId="0" xfId="9" applyNumberFormat="1" applyFont="1" applyAlignment="1" applyProtection="1">
      <protection locked="0"/>
    </xf>
    <xf numFmtId="176" fontId="15" fillId="0" borderId="0" xfId="9" applyNumberFormat="1" applyFont="1" applyAlignment="1"/>
    <xf numFmtId="176" fontId="11" fillId="0" borderId="10" xfId="9" applyNumberFormat="1" applyFont="1" applyBorder="1" applyAlignment="1" applyProtection="1">
      <alignment vertical="center"/>
      <protection locked="0"/>
    </xf>
    <xf numFmtId="0" fontId="1" fillId="0" borderId="0" xfId="9"/>
    <xf numFmtId="176" fontId="11" fillId="0" borderId="0" xfId="10" applyNumberFormat="1" applyFont="1" applyProtection="1">
      <protection locked="0"/>
    </xf>
    <xf numFmtId="176" fontId="11" fillId="0" borderId="24" xfId="10" applyNumberFormat="1" applyFont="1" applyBorder="1" applyAlignment="1" applyProtection="1">
      <alignment horizontal="center" vertical="center"/>
      <protection locked="0"/>
    </xf>
    <xf numFmtId="176" fontId="11" fillId="0" borderId="25" xfId="10" applyNumberFormat="1" applyFont="1" applyBorder="1" applyAlignment="1" applyProtection="1">
      <alignment horizontal="center" vertical="center"/>
      <protection locked="0"/>
    </xf>
    <xf numFmtId="176" fontId="11" fillId="0" borderId="26" xfId="10" applyNumberFormat="1" applyFont="1" applyBorder="1" applyAlignment="1" applyProtection="1">
      <alignment horizontal="center" vertical="center"/>
      <protection locked="0"/>
    </xf>
    <xf numFmtId="176" fontId="11" fillId="3" borderId="27" xfId="10" applyNumberFormat="1" applyFont="1" applyFill="1" applyBorder="1" applyAlignment="1" applyProtection="1">
      <alignment shrinkToFit="1"/>
    </xf>
    <xf numFmtId="176" fontId="14" fillId="0" borderId="28" xfId="10" applyNumberFormat="1" applyFont="1" applyBorder="1" applyAlignment="1" applyProtection="1">
      <alignment vertical="center"/>
      <protection locked="0"/>
    </xf>
    <xf numFmtId="179" fontId="11" fillId="3" borderId="29" xfId="10" applyNumberFormat="1" applyFont="1" applyFill="1" applyBorder="1" applyAlignment="1" applyProtection="1">
      <alignment shrinkToFit="1"/>
    </xf>
    <xf numFmtId="179" fontId="11" fillId="3" borderId="30" xfId="10" applyNumberFormat="1" applyFont="1" applyFill="1" applyBorder="1" applyAlignment="1" applyProtection="1">
      <alignment shrinkToFit="1"/>
    </xf>
    <xf numFmtId="179" fontId="11" fillId="3" borderId="31" xfId="10" applyNumberFormat="1" applyFont="1" applyFill="1" applyBorder="1" applyAlignment="1" applyProtection="1">
      <alignment shrinkToFit="1"/>
    </xf>
    <xf numFmtId="176" fontId="11" fillId="3" borderId="32" xfId="10" applyNumberFormat="1" applyFont="1" applyFill="1" applyBorder="1" applyAlignment="1" applyProtection="1">
      <alignment shrinkToFit="1"/>
    </xf>
    <xf numFmtId="176" fontId="11" fillId="3" borderId="33" xfId="10" applyNumberFormat="1" applyFont="1" applyFill="1" applyBorder="1" applyAlignment="1" applyProtection="1">
      <alignment shrinkToFit="1"/>
    </xf>
    <xf numFmtId="176" fontId="11" fillId="3" borderId="34" xfId="10" applyNumberFormat="1" applyFont="1" applyFill="1" applyBorder="1" applyAlignment="1" applyProtection="1">
      <alignment shrinkToFit="1"/>
    </xf>
    <xf numFmtId="176" fontId="11" fillId="0" borderId="35" xfId="10" applyNumberFormat="1" applyFont="1" applyBorder="1" applyAlignment="1" applyProtection="1">
      <alignment vertical="center"/>
      <protection locked="0"/>
    </xf>
    <xf numFmtId="176" fontId="11" fillId="0" borderId="14" xfId="10" applyNumberFormat="1" applyFont="1" applyBorder="1" applyAlignment="1" applyProtection="1">
      <alignment vertical="center"/>
      <protection locked="0"/>
    </xf>
    <xf numFmtId="176" fontId="11" fillId="0" borderId="36" xfId="10" applyNumberFormat="1" applyFont="1" applyBorder="1" applyAlignment="1" applyProtection="1">
      <alignment horizontal="center" vertical="center"/>
      <protection locked="0"/>
    </xf>
    <xf numFmtId="176" fontId="11" fillId="0" borderId="37" xfId="10" applyNumberFormat="1" applyFont="1" applyBorder="1" applyAlignment="1" applyProtection="1">
      <alignment horizontal="center" vertical="center"/>
      <protection locked="0"/>
    </xf>
    <xf numFmtId="176" fontId="11" fillId="0" borderId="38" xfId="10" applyNumberFormat="1" applyFont="1" applyBorder="1" applyAlignment="1" applyProtection="1">
      <alignment horizontal="center" vertical="center"/>
      <protection locked="0"/>
    </xf>
    <xf numFmtId="176" fontId="11" fillId="0" borderId="39" xfId="10" applyNumberFormat="1" applyFont="1" applyBorder="1" applyAlignment="1" applyProtection="1">
      <alignment vertical="center"/>
      <protection locked="0"/>
    </xf>
    <xf numFmtId="176" fontId="11" fillId="0" borderId="40" xfId="10" applyNumberFormat="1" applyFont="1" applyBorder="1" applyAlignment="1" applyProtection="1">
      <alignment vertical="center"/>
      <protection locked="0"/>
    </xf>
    <xf numFmtId="176" fontId="11" fillId="0" borderId="15" xfId="10" applyNumberFormat="1" applyFont="1" applyBorder="1" applyAlignment="1" applyProtection="1">
      <alignment vertical="center"/>
      <protection locked="0"/>
    </xf>
    <xf numFmtId="176" fontId="11" fillId="0" borderId="41" xfId="10" applyNumberFormat="1" applyFont="1" applyBorder="1" applyAlignment="1" applyProtection="1">
      <alignment horizontal="center" vertical="center"/>
      <protection locked="0"/>
    </xf>
    <xf numFmtId="176" fontId="11" fillId="0" borderId="23" xfId="10" applyNumberFormat="1" applyFont="1" applyBorder="1" applyAlignment="1" applyProtection="1">
      <alignment horizontal="center" vertical="center"/>
      <protection locked="0"/>
    </xf>
    <xf numFmtId="176" fontId="11" fillId="0" borderId="42" xfId="10" applyNumberFormat="1" applyFont="1" applyBorder="1" applyAlignment="1" applyProtection="1">
      <alignment horizontal="center" vertical="center"/>
      <protection locked="0"/>
    </xf>
    <xf numFmtId="176" fontId="11" fillId="0" borderId="43" xfId="10" applyNumberFormat="1" applyFont="1" applyBorder="1" applyAlignment="1" applyProtection="1">
      <alignment vertical="center"/>
      <protection locked="0"/>
    </xf>
    <xf numFmtId="176" fontId="11" fillId="0" borderId="10" xfId="10" applyNumberFormat="1" applyFont="1" applyBorder="1" applyAlignment="1" applyProtection="1">
      <alignment horizontal="center" vertical="center"/>
      <protection locked="0"/>
    </xf>
    <xf numFmtId="176" fontId="11" fillId="0" borderId="44" xfId="10" applyNumberFormat="1" applyFont="1" applyBorder="1" applyAlignment="1" applyProtection="1">
      <alignment vertical="center"/>
      <protection locked="0"/>
    </xf>
    <xf numFmtId="176" fontId="11" fillId="0" borderId="45" xfId="10" applyNumberFormat="1" applyFont="1" applyBorder="1" applyAlignment="1" applyProtection="1">
      <alignment vertical="center"/>
      <protection locked="0"/>
    </xf>
    <xf numFmtId="176" fontId="11" fillId="0" borderId="46" xfId="10" applyNumberFormat="1" applyFont="1" applyBorder="1" applyAlignment="1" applyProtection="1">
      <alignment horizontal="center" vertical="center"/>
      <protection locked="0"/>
    </xf>
    <xf numFmtId="176" fontId="11" fillId="0" borderId="11" xfId="10" applyNumberFormat="1" applyFont="1" applyBorder="1" applyAlignment="1" applyProtection="1">
      <alignment horizontal="center" vertical="center"/>
      <protection locked="0"/>
    </xf>
    <xf numFmtId="176" fontId="11" fillId="0" borderId="47" xfId="10" applyNumberFormat="1" applyFont="1" applyBorder="1" applyAlignment="1" applyProtection="1">
      <alignment horizontal="center" vertical="center"/>
      <protection locked="0"/>
    </xf>
    <xf numFmtId="176" fontId="11" fillId="0" borderId="48" xfId="10" applyNumberFormat="1" applyFont="1" applyBorder="1" applyAlignment="1" applyProtection="1">
      <alignment vertical="center"/>
      <protection locked="0"/>
    </xf>
    <xf numFmtId="180" fontId="11" fillId="3" borderId="49" xfId="10" applyNumberFormat="1" applyFont="1" applyFill="1" applyBorder="1" applyAlignment="1" applyProtection="1">
      <alignment shrinkToFit="1"/>
    </xf>
    <xf numFmtId="0" fontId="11" fillId="3" borderId="50" xfId="10" applyNumberFormat="1" applyFont="1" applyFill="1" applyBorder="1" applyAlignment="1" applyProtection="1">
      <alignment shrinkToFit="1"/>
    </xf>
    <xf numFmtId="176" fontId="11" fillId="0" borderId="51" xfId="10" applyNumberFormat="1" applyFont="1" applyBorder="1" applyAlignment="1" applyProtection="1">
      <alignment vertical="center"/>
      <protection locked="0"/>
    </xf>
    <xf numFmtId="176" fontId="11" fillId="0" borderId="36" xfId="10" applyNumberFormat="1" applyFont="1" applyBorder="1" applyAlignment="1" applyProtection="1">
      <alignment vertical="center"/>
      <protection locked="0"/>
    </xf>
    <xf numFmtId="176" fontId="11" fillId="0" borderId="37" xfId="10" applyNumberFormat="1" applyFont="1" applyBorder="1" applyAlignment="1" applyProtection="1">
      <alignment vertical="center"/>
      <protection locked="0"/>
    </xf>
    <xf numFmtId="176" fontId="11" fillId="0" borderId="23" xfId="10" applyNumberFormat="1" applyFont="1" applyBorder="1" applyAlignment="1" applyProtection="1">
      <alignment vertical="center"/>
      <protection locked="0"/>
    </xf>
    <xf numFmtId="176" fontId="11" fillId="0" borderId="10" xfId="10" applyNumberFormat="1" applyFont="1" applyBorder="1" applyAlignment="1" applyProtection="1">
      <alignment vertical="center"/>
      <protection locked="0"/>
    </xf>
    <xf numFmtId="176" fontId="11" fillId="0" borderId="41" xfId="10" applyNumberFormat="1" applyFont="1" applyBorder="1" applyAlignment="1" applyProtection="1">
      <alignment vertical="center"/>
      <protection locked="0"/>
    </xf>
    <xf numFmtId="181" fontId="11" fillId="3" borderId="29" xfId="10" applyNumberFormat="1" applyFont="1" applyFill="1" applyBorder="1" applyAlignment="1" applyProtection="1">
      <alignment shrinkToFit="1"/>
    </xf>
    <xf numFmtId="181" fontId="11" fillId="3" borderId="30" xfId="10" applyNumberFormat="1" applyFont="1" applyFill="1" applyBorder="1" applyAlignment="1" applyProtection="1">
      <alignment shrinkToFit="1"/>
    </xf>
    <xf numFmtId="181" fontId="11" fillId="3" borderId="31" xfId="10" applyNumberFormat="1" applyFont="1" applyFill="1" applyBorder="1" applyAlignment="1" applyProtection="1">
      <alignment shrinkToFit="1"/>
    </xf>
    <xf numFmtId="176" fontId="11" fillId="0" borderId="52" xfId="10" applyNumberFormat="1" applyFont="1" applyBorder="1" applyAlignment="1" applyProtection="1">
      <alignment vertical="center"/>
      <protection locked="0"/>
    </xf>
    <xf numFmtId="0" fontId="11" fillId="3" borderId="53" xfId="10" applyNumberFormat="1" applyFont="1" applyFill="1" applyBorder="1" applyAlignment="1" applyProtection="1">
      <alignment shrinkToFit="1"/>
    </xf>
    <xf numFmtId="176" fontId="11" fillId="0" borderId="54" xfId="10" applyNumberFormat="1" applyFont="1" applyBorder="1" applyAlignment="1" applyProtection="1">
      <alignment vertical="center"/>
      <protection locked="0"/>
    </xf>
    <xf numFmtId="176" fontId="11" fillId="0" borderId="49" xfId="10" applyNumberFormat="1" applyFont="1" applyBorder="1" applyAlignment="1" applyProtection="1">
      <alignment horizontal="center" vertical="center"/>
      <protection locked="0"/>
    </xf>
    <xf numFmtId="176" fontId="11" fillId="0" borderId="55" xfId="10" applyNumberFormat="1" applyFont="1" applyBorder="1" applyAlignment="1" applyProtection="1">
      <alignment horizontal="center" vertical="center"/>
      <protection locked="0"/>
    </xf>
    <xf numFmtId="176" fontId="11" fillId="0" borderId="22" xfId="10" applyNumberFormat="1" applyFont="1" applyBorder="1" applyAlignment="1" applyProtection="1">
      <alignment horizontal="center" vertical="center"/>
      <protection locked="0"/>
    </xf>
    <xf numFmtId="176" fontId="11" fillId="0" borderId="56" xfId="10" applyNumberFormat="1" applyFont="1" applyBorder="1" applyAlignment="1" applyProtection="1">
      <alignment vertical="center"/>
      <protection locked="0"/>
    </xf>
    <xf numFmtId="176" fontId="11" fillId="0" borderId="57" xfId="10" applyNumberFormat="1" applyFont="1" applyBorder="1" applyAlignment="1" applyProtection="1">
      <alignment horizontal="center" vertical="center"/>
      <protection locked="0"/>
    </xf>
    <xf numFmtId="176" fontId="11" fillId="0" borderId="13" xfId="10" applyNumberFormat="1" applyFont="1" applyBorder="1" applyAlignment="1" applyProtection="1">
      <alignment horizontal="center" vertical="center"/>
      <protection locked="0"/>
    </xf>
    <xf numFmtId="176" fontId="11" fillId="0" borderId="58" xfId="10" applyNumberFormat="1" applyFont="1" applyBorder="1" applyAlignment="1" applyProtection="1">
      <alignment horizontal="center" vertical="center"/>
      <protection locked="0"/>
    </xf>
    <xf numFmtId="176" fontId="11" fillId="0" borderId="59" xfId="10" applyNumberFormat="1" applyFont="1" applyBorder="1" applyAlignment="1" applyProtection="1">
      <alignment vertical="center"/>
      <protection locked="0"/>
    </xf>
    <xf numFmtId="176" fontId="11" fillId="0" borderId="16" xfId="10" applyNumberFormat="1" applyFont="1" applyBorder="1" applyAlignment="1" applyProtection="1">
      <alignment vertical="center"/>
      <protection locked="0"/>
    </xf>
    <xf numFmtId="176" fontId="11" fillId="0" borderId="60" xfId="10" applyNumberFormat="1" applyFont="1" applyBorder="1" applyAlignment="1" applyProtection="1">
      <alignment horizontal="center" vertical="center"/>
      <protection locked="0"/>
    </xf>
    <xf numFmtId="176" fontId="11" fillId="0" borderId="61" xfId="10" applyNumberFormat="1" applyFont="1" applyBorder="1" applyAlignment="1" applyProtection="1">
      <alignment horizontal="center" vertical="center"/>
      <protection locked="0"/>
    </xf>
    <xf numFmtId="176" fontId="11" fillId="0" borderId="62" xfId="10" applyNumberFormat="1" applyFont="1" applyBorder="1" applyAlignment="1" applyProtection="1">
      <alignment horizontal="center" vertical="center"/>
      <protection locked="0"/>
    </xf>
    <xf numFmtId="176" fontId="11" fillId="0" borderId="63" xfId="10" applyNumberFormat="1" applyFont="1" applyBorder="1" applyAlignment="1" applyProtection="1">
      <alignment vertical="center"/>
      <protection locked="0"/>
    </xf>
    <xf numFmtId="176" fontId="11" fillId="0" borderId="64" xfId="10" applyNumberFormat="1" applyFont="1" applyBorder="1" applyAlignment="1" applyProtection="1">
      <alignment vertical="center"/>
      <protection locked="0"/>
    </xf>
    <xf numFmtId="176" fontId="11" fillId="0" borderId="57" xfId="10" applyNumberFormat="1" applyFont="1" applyBorder="1" applyAlignment="1" applyProtection="1">
      <alignment vertical="center"/>
      <protection locked="0"/>
    </xf>
    <xf numFmtId="176" fontId="11" fillId="0" borderId="13" xfId="10" applyNumberFormat="1" applyFont="1" applyBorder="1" applyAlignment="1" applyProtection="1">
      <alignment vertical="center"/>
      <protection locked="0"/>
    </xf>
    <xf numFmtId="176" fontId="11" fillId="0" borderId="58" xfId="10" applyNumberFormat="1" applyFont="1" applyBorder="1" applyAlignment="1" applyProtection="1">
      <alignment vertical="center"/>
      <protection locked="0"/>
    </xf>
    <xf numFmtId="176" fontId="11" fillId="0" borderId="22" xfId="10" applyNumberFormat="1" applyFont="1" applyBorder="1" applyAlignment="1" applyProtection="1">
      <alignment vertical="center"/>
      <protection locked="0"/>
    </xf>
    <xf numFmtId="176" fontId="11" fillId="0" borderId="42" xfId="10" applyNumberFormat="1" applyFont="1" applyBorder="1" applyAlignment="1" applyProtection="1">
      <alignment vertical="center"/>
      <protection locked="0"/>
    </xf>
    <xf numFmtId="176" fontId="11" fillId="0" borderId="65" xfId="10" applyNumberFormat="1" applyFont="1" applyBorder="1" applyAlignment="1" applyProtection="1">
      <alignment vertical="center"/>
      <protection locked="0"/>
    </xf>
    <xf numFmtId="176" fontId="11" fillId="0" borderId="66" xfId="10" applyNumberFormat="1" applyFont="1" applyBorder="1" applyAlignment="1" applyProtection="1">
      <alignment vertical="center"/>
      <protection locked="0"/>
    </xf>
    <xf numFmtId="176" fontId="11" fillId="0" borderId="67" xfId="10" applyNumberFormat="1" applyFont="1" applyBorder="1" applyAlignment="1" applyProtection="1">
      <alignment vertical="center"/>
      <protection locked="0"/>
    </xf>
    <xf numFmtId="176" fontId="11" fillId="0" borderId="68" xfId="10" applyNumberFormat="1" applyFont="1" applyBorder="1" applyAlignment="1" applyProtection="1">
      <alignment vertical="center"/>
      <protection locked="0"/>
    </xf>
    <xf numFmtId="176" fontId="11" fillId="0" borderId="69" xfId="10" applyNumberFormat="1" applyFont="1" applyBorder="1" applyAlignment="1" applyProtection="1">
      <alignment vertical="center"/>
      <protection locked="0"/>
    </xf>
    <xf numFmtId="176" fontId="11" fillId="0" borderId="70" xfId="10" applyNumberFormat="1" applyFont="1" applyBorder="1" applyAlignment="1" applyProtection="1">
      <alignment vertical="center"/>
      <protection locked="0"/>
    </xf>
    <xf numFmtId="176" fontId="11" fillId="0" borderId="0" xfId="10" applyNumberFormat="1" applyFont="1" applyAlignment="1" applyProtection="1">
      <alignment vertical="center"/>
      <protection locked="0"/>
    </xf>
    <xf numFmtId="0" fontId="1" fillId="0" borderId="0" xfId="10"/>
    <xf numFmtId="176" fontId="11" fillId="0" borderId="0" xfId="11" applyNumberFormat="1" applyFont="1" applyProtection="1">
      <protection locked="0"/>
    </xf>
    <xf numFmtId="176" fontId="11" fillId="0" borderId="24" xfId="11" applyNumberFormat="1" applyFont="1" applyBorder="1" applyAlignment="1" applyProtection="1">
      <alignment horizontal="center"/>
      <protection locked="0"/>
    </xf>
    <xf numFmtId="176" fontId="11" fillId="0" borderId="25" xfId="11" applyNumberFormat="1" applyFont="1" applyBorder="1" applyAlignment="1" applyProtection="1">
      <alignment horizontal="center"/>
      <protection locked="0"/>
    </xf>
    <xf numFmtId="176" fontId="11" fillId="0" borderId="26" xfId="11" applyNumberFormat="1" applyFont="1" applyBorder="1" applyAlignment="1" applyProtection="1">
      <alignment horizontal="center"/>
      <protection locked="0"/>
    </xf>
    <xf numFmtId="176" fontId="11" fillId="3" borderId="27" xfId="11" applyNumberFormat="1" applyFont="1" applyFill="1" applyBorder="1" applyAlignment="1" applyProtection="1">
      <alignment shrinkToFit="1"/>
    </xf>
    <xf numFmtId="176" fontId="14" fillId="0" borderId="28" xfId="11" applyNumberFormat="1" applyFont="1" applyBorder="1" applyAlignment="1" applyProtection="1">
      <alignment vertical="center"/>
      <protection locked="0"/>
    </xf>
    <xf numFmtId="179" fontId="11" fillId="3" borderId="29" xfId="11" applyNumberFormat="1" applyFont="1" applyFill="1" applyBorder="1" applyAlignment="1" applyProtection="1">
      <alignment shrinkToFit="1"/>
    </xf>
    <xf numFmtId="179" fontId="11" fillId="3" borderId="30" xfId="11" applyNumberFormat="1" applyFont="1" applyFill="1" applyBorder="1" applyAlignment="1" applyProtection="1">
      <alignment shrinkToFit="1"/>
    </xf>
    <xf numFmtId="179" fontId="11" fillId="3" borderId="31" xfId="11" applyNumberFormat="1" applyFont="1" applyFill="1" applyBorder="1" applyAlignment="1" applyProtection="1">
      <alignment shrinkToFit="1"/>
    </xf>
    <xf numFmtId="176" fontId="11" fillId="3" borderId="32" xfId="11" applyNumberFormat="1" applyFont="1" applyFill="1" applyBorder="1" applyAlignment="1" applyProtection="1">
      <alignment shrinkToFit="1"/>
    </xf>
    <xf numFmtId="176" fontId="11" fillId="3" borderId="33" xfId="11" applyNumberFormat="1" applyFont="1" applyFill="1" applyBorder="1" applyAlignment="1" applyProtection="1">
      <alignment shrinkToFit="1"/>
    </xf>
    <xf numFmtId="176" fontId="11" fillId="3" borderId="34" xfId="11" applyNumberFormat="1" applyFont="1" applyFill="1" applyBorder="1" applyAlignment="1" applyProtection="1">
      <alignment shrinkToFit="1"/>
    </xf>
    <xf numFmtId="176" fontId="11" fillId="0" borderId="35" xfId="11" applyNumberFormat="1" applyFont="1" applyBorder="1" applyProtection="1">
      <protection locked="0"/>
    </xf>
    <xf numFmtId="176" fontId="11" fillId="0" borderId="14" xfId="11" applyNumberFormat="1" applyFont="1" applyBorder="1" applyProtection="1">
      <protection locked="0"/>
    </xf>
    <xf numFmtId="176" fontId="11" fillId="0" borderId="36" xfId="11" applyNumberFormat="1" applyFont="1" applyBorder="1" applyAlignment="1" applyProtection="1">
      <alignment horizontal="center" vertical="center"/>
      <protection locked="0"/>
    </xf>
    <xf numFmtId="176" fontId="11" fillId="0" borderId="37" xfId="11" applyNumberFormat="1" applyFont="1" applyBorder="1" applyAlignment="1" applyProtection="1">
      <alignment horizontal="center" vertical="center"/>
      <protection locked="0"/>
    </xf>
    <xf numFmtId="176" fontId="11" fillId="0" borderId="38" xfId="11" applyNumberFormat="1" applyFont="1" applyBorder="1" applyAlignment="1" applyProtection="1">
      <alignment horizontal="center" vertical="center"/>
      <protection locked="0"/>
    </xf>
    <xf numFmtId="176" fontId="11" fillId="0" borderId="39" xfId="11" applyNumberFormat="1" applyFont="1" applyBorder="1" applyProtection="1">
      <protection locked="0"/>
    </xf>
    <xf numFmtId="176" fontId="11" fillId="0" borderId="40" xfId="11" applyNumberFormat="1" applyFont="1" applyBorder="1" applyProtection="1">
      <protection locked="0"/>
    </xf>
    <xf numFmtId="176" fontId="11" fillId="0" borderId="15" xfId="11" applyNumberFormat="1" applyFont="1" applyBorder="1" applyProtection="1">
      <protection locked="0"/>
    </xf>
    <xf numFmtId="176" fontId="11" fillId="0" borderId="41" xfId="11" applyNumberFormat="1" applyFont="1" applyBorder="1" applyAlignment="1" applyProtection="1">
      <alignment horizontal="center" vertical="center"/>
      <protection locked="0"/>
    </xf>
    <xf numFmtId="176" fontId="11" fillId="0" borderId="23" xfId="11" applyNumberFormat="1" applyFont="1" applyBorder="1" applyAlignment="1" applyProtection="1">
      <alignment horizontal="center" vertical="center"/>
      <protection locked="0"/>
    </xf>
    <xf numFmtId="176" fontId="11" fillId="0" borderId="42" xfId="11" applyNumberFormat="1" applyFont="1" applyBorder="1" applyAlignment="1" applyProtection="1">
      <alignment horizontal="center" vertical="center"/>
      <protection locked="0"/>
    </xf>
    <xf numFmtId="176" fontId="11" fillId="0" borderId="43" xfId="11" applyNumberFormat="1" applyFont="1" applyBorder="1" applyProtection="1">
      <protection locked="0"/>
    </xf>
    <xf numFmtId="176" fontId="11" fillId="0" borderId="10" xfId="11" applyNumberFormat="1" applyFont="1" applyBorder="1" applyAlignment="1" applyProtection="1">
      <alignment horizontal="center" vertical="center"/>
      <protection locked="0"/>
    </xf>
    <xf numFmtId="176" fontId="11" fillId="0" borderId="44" xfId="11" applyNumberFormat="1" applyFont="1" applyBorder="1" applyProtection="1">
      <protection locked="0"/>
    </xf>
    <xf numFmtId="176" fontId="11" fillId="0" borderId="45" xfId="11" applyNumberFormat="1" applyFont="1" applyBorder="1" applyProtection="1">
      <protection locked="0"/>
    </xf>
    <xf numFmtId="176" fontId="11" fillId="0" borderId="46" xfId="11" applyNumberFormat="1" applyFont="1" applyBorder="1" applyAlignment="1" applyProtection="1">
      <alignment horizontal="center" vertical="center"/>
      <protection locked="0"/>
    </xf>
    <xf numFmtId="176" fontId="11" fillId="0" borderId="11" xfId="11" applyNumberFormat="1" applyFont="1" applyBorder="1" applyAlignment="1" applyProtection="1">
      <alignment horizontal="center" vertical="center"/>
      <protection locked="0"/>
    </xf>
    <xf numFmtId="176" fontId="11" fillId="0" borderId="47" xfId="11" applyNumberFormat="1" applyFont="1" applyBorder="1" applyAlignment="1" applyProtection="1">
      <alignment horizontal="center" vertical="center"/>
      <protection locked="0"/>
    </xf>
    <xf numFmtId="176" fontId="11" fillId="0" borderId="48" xfId="11" applyNumberFormat="1" applyFont="1" applyBorder="1" applyProtection="1">
      <protection locked="0"/>
    </xf>
    <xf numFmtId="180" fontId="11" fillId="3" borderId="49" xfId="11" applyNumberFormat="1" applyFont="1" applyFill="1" applyBorder="1" applyAlignment="1" applyProtection="1">
      <alignment shrinkToFit="1"/>
    </xf>
    <xf numFmtId="0" fontId="11" fillId="3" borderId="50" xfId="11" applyNumberFormat="1" applyFont="1" applyFill="1" applyBorder="1" applyAlignment="1" applyProtection="1">
      <alignment shrinkToFit="1"/>
    </xf>
    <xf numFmtId="176" fontId="11" fillId="0" borderId="51" xfId="11" applyNumberFormat="1" applyFont="1" applyBorder="1" applyProtection="1">
      <protection locked="0"/>
    </xf>
    <xf numFmtId="176" fontId="11" fillId="0" borderId="36" xfId="11" applyNumberFormat="1" applyFont="1" applyBorder="1" applyAlignment="1" applyProtection="1">
      <alignment vertical="center"/>
      <protection locked="0"/>
    </xf>
    <xf numFmtId="176" fontId="11" fillId="0" borderId="37" xfId="11" applyNumberFormat="1" applyFont="1" applyBorder="1" applyAlignment="1" applyProtection="1">
      <alignment vertical="center"/>
      <protection locked="0"/>
    </xf>
    <xf numFmtId="176" fontId="11" fillId="0" borderId="23" xfId="11" applyNumberFormat="1" applyFont="1" applyBorder="1" applyAlignment="1" applyProtection="1">
      <alignment vertical="center"/>
      <protection locked="0"/>
    </xf>
    <xf numFmtId="176" fontId="11" fillId="0" borderId="10" xfId="11" applyNumberFormat="1" applyFont="1" applyBorder="1" applyAlignment="1" applyProtection="1">
      <alignment vertical="center"/>
      <protection locked="0"/>
    </xf>
    <xf numFmtId="176" fontId="11" fillId="0" borderId="41" xfId="11" applyNumberFormat="1" applyFont="1" applyBorder="1" applyAlignment="1" applyProtection="1">
      <alignment vertical="center"/>
      <protection locked="0"/>
    </xf>
    <xf numFmtId="181" fontId="11" fillId="3" borderId="29" xfId="11" applyNumberFormat="1" applyFont="1" applyFill="1" applyBorder="1" applyAlignment="1" applyProtection="1">
      <alignment shrinkToFit="1"/>
    </xf>
    <xf numFmtId="181" fontId="11" fillId="3" borderId="30" xfId="11" applyNumberFormat="1" applyFont="1" applyFill="1" applyBorder="1" applyAlignment="1" applyProtection="1">
      <alignment shrinkToFit="1"/>
    </xf>
    <xf numFmtId="181" fontId="11" fillId="3" borderId="31" xfId="11" applyNumberFormat="1" applyFont="1" applyFill="1" applyBorder="1" applyAlignment="1" applyProtection="1">
      <alignment shrinkToFit="1"/>
    </xf>
    <xf numFmtId="176" fontId="11" fillId="0" borderId="52" xfId="11" applyNumberFormat="1" applyFont="1" applyBorder="1" applyProtection="1">
      <protection locked="0"/>
    </xf>
    <xf numFmtId="0" fontId="11" fillId="3" borderId="53" xfId="11" applyNumberFormat="1" applyFont="1" applyFill="1" applyBorder="1" applyAlignment="1" applyProtection="1">
      <alignment shrinkToFit="1"/>
    </xf>
    <xf numFmtId="176" fontId="11" fillId="0" borderId="54" xfId="11" applyNumberFormat="1" applyFont="1" applyBorder="1" applyProtection="1">
      <protection locked="0"/>
    </xf>
    <xf numFmtId="176" fontId="11" fillId="0" borderId="49" xfId="11" applyNumberFormat="1" applyFont="1" applyBorder="1" applyAlignment="1" applyProtection="1">
      <alignment horizontal="center"/>
      <protection locked="0"/>
    </xf>
    <xf numFmtId="176" fontId="11" fillId="0" borderId="37" xfId="11" applyNumberFormat="1" applyFont="1" applyBorder="1" applyAlignment="1" applyProtection="1">
      <alignment horizontal="center"/>
      <protection locked="0"/>
    </xf>
    <xf numFmtId="176" fontId="11" fillId="0" borderId="55" xfId="11" applyNumberFormat="1" applyFont="1" applyBorder="1" applyAlignment="1" applyProtection="1">
      <alignment horizontal="center"/>
      <protection locked="0"/>
    </xf>
    <xf numFmtId="176" fontId="11" fillId="0" borderId="22" xfId="11" applyNumberFormat="1" applyFont="1" applyBorder="1" applyAlignment="1" applyProtection="1">
      <alignment horizontal="center"/>
      <protection locked="0"/>
    </xf>
    <xf numFmtId="176" fontId="11" fillId="0" borderId="23" xfId="11" applyNumberFormat="1" applyFont="1" applyBorder="1" applyAlignment="1" applyProtection="1">
      <alignment horizontal="center"/>
      <protection locked="0"/>
    </xf>
    <xf numFmtId="176" fontId="11" fillId="0" borderId="10" xfId="11" applyNumberFormat="1" applyFont="1" applyBorder="1" applyAlignment="1" applyProtection="1">
      <alignment horizontal="center"/>
      <protection locked="0"/>
    </xf>
    <xf numFmtId="176" fontId="11" fillId="0" borderId="56" xfId="11" applyNumberFormat="1" applyFont="1" applyBorder="1" applyProtection="1">
      <protection locked="0"/>
    </xf>
    <xf numFmtId="176" fontId="11" fillId="0" borderId="57" xfId="11" applyNumberFormat="1" applyFont="1" applyBorder="1" applyAlignment="1" applyProtection="1">
      <alignment horizontal="center"/>
      <protection locked="0"/>
    </xf>
    <xf numFmtId="176" fontId="11" fillId="0" borderId="13" xfId="11" applyNumberFormat="1" applyFont="1" applyBorder="1" applyAlignment="1" applyProtection="1">
      <alignment horizontal="center"/>
      <protection locked="0"/>
    </xf>
    <xf numFmtId="176" fontId="11" fillId="0" borderId="58" xfId="11" applyNumberFormat="1" applyFont="1" applyBorder="1" applyAlignment="1" applyProtection="1">
      <alignment horizontal="center"/>
      <protection locked="0"/>
    </xf>
    <xf numFmtId="176" fontId="11" fillId="0" borderId="59" xfId="11" applyNumberFormat="1" applyFont="1" applyBorder="1" applyProtection="1">
      <protection locked="0"/>
    </xf>
    <xf numFmtId="176" fontId="11" fillId="0" borderId="16" xfId="11" applyNumberFormat="1" applyFont="1" applyBorder="1" applyProtection="1">
      <protection locked="0"/>
    </xf>
    <xf numFmtId="176" fontId="11" fillId="0" borderId="60" xfId="11" applyNumberFormat="1" applyFont="1" applyBorder="1" applyAlignment="1" applyProtection="1">
      <alignment horizontal="center"/>
      <protection locked="0"/>
    </xf>
    <xf numFmtId="176" fontId="11" fillId="0" borderId="61" xfId="11" applyNumberFormat="1" applyFont="1" applyBorder="1" applyAlignment="1" applyProtection="1">
      <alignment horizontal="center"/>
      <protection locked="0"/>
    </xf>
    <xf numFmtId="176" fontId="11" fillId="0" borderId="62" xfId="11" applyNumberFormat="1" applyFont="1" applyBorder="1" applyAlignment="1" applyProtection="1">
      <alignment horizontal="center"/>
      <protection locked="0"/>
    </xf>
    <xf numFmtId="176" fontId="11" fillId="0" borderId="63" xfId="11" applyNumberFormat="1" applyFont="1" applyBorder="1" applyProtection="1">
      <protection locked="0"/>
    </xf>
    <xf numFmtId="176" fontId="11" fillId="0" borderId="64" xfId="11" applyNumberFormat="1" applyFont="1" applyBorder="1" applyProtection="1">
      <protection locked="0"/>
    </xf>
    <xf numFmtId="176" fontId="11" fillId="0" borderId="57" xfId="11" applyNumberFormat="1" applyFont="1" applyBorder="1" applyAlignment="1" applyProtection="1">
      <protection locked="0"/>
    </xf>
    <xf numFmtId="176" fontId="11" fillId="0" borderId="13" xfId="11" applyNumberFormat="1" applyFont="1" applyBorder="1" applyAlignment="1" applyProtection="1">
      <protection locked="0"/>
    </xf>
    <xf numFmtId="176" fontId="11" fillId="0" borderId="58" xfId="11" applyNumberFormat="1" applyFont="1" applyBorder="1" applyAlignment="1" applyProtection="1">
      <protection locked="0"/>
    </xf>
    <xf numFmtId="176" fontId="11" fillId="0" borderId="22" xfId="11" applyNumberFormat="1" applyFont="1" applyBorder="1" applyAlignment="1" applyProtection="1">
      <protection locked="0"/>
    </xf>
    <xf numFmtId="176" fontId="11" fillId="0" borderId="23" xfId="11" applyNumberFormat="1" applyFont="1" applyBorder="1" applyAlignment="1" applyProtection="1">
      <protection locked="0"/>
    </xf>
    <xf numFmtId="176" fontId="11" fillId="0" borderId="10" xfId="11" applyNumberFormat="1" applyFont="1" applyBorder="1" applyAlignment="1" applyProtection="1">
      <protection locked="0"/>
    </xf>
    <xf numFmtId="176" fontId="11" fillId="0" borderId="42" xfId="11" applyNumberFormat="1" applyFont="1" applyBorder="1" applyAlignment="1" applyProtection="1">
      <protection locked="0"/>
    </xf>
    <xf numFmtId="176" fontId="11" fillId="0" borderId="65" xfId="11" applyNumberFormat="1" applyFont="1" applyBorder="1" applyProtection="1">
      <protection locked="0"/>
    </xf>
    <xf numFmtId="176" fontId="11" fillId="0" borderId="66" xfId="11" applyNumberFormat="1" applyFont="1" applyBorder="1" applyProtection="1">
      <protection locked="0"/>
    </xf>
    <xf numFmtId="176" fontId="11" fillId="0" borderId="67" xfId="11" applyNumberFormat="1" applyFont="1" applyBorder="1" applyAlignment="1" applyProtection="1">
      <protection locked="0"/>
    </xf>
    <xf numFmtId="176" fontId="11" fillId="0" borderId="68" xfId="11" applyNumberFormat="1" applyFont="1" applyBorder="1" applyAlignment="1" applyProtection="1">
      <protection locked="0"/>
    </xf>
    <xf numFmtId="176" fontId="11" fillId="0" borderId="69" xfId="11" applyNumberFormat="1" applyFont="1" applyBorder="1" applyAlignment="1" applyProtection="1">
      <protection locked="0"/>
    </xf>
    <xf numFmtId="176" fontId="11" fillId="0" borderId="70" xfId="11" applyNumberFormat="1" applyFont="1" applyBorder="1" applyProtection="1">
      <protection locked="0"/>
    </xf>
    <xf numFmtId="176" fontId="11" fillId="0" borderId="0" xfId="11" applyNumberFormat="1" applyFont="1" applyAlignment="1" applyProtection="1">
      <alignment vertical="center"/>
      <protection locked="0"/>
    </xf>
    <xf numFmtId="0" fontId="1" fillId="0" borderId="0" xfId="11"/>
    <xf numFmtId="176" fontId="11" fillId="0" borderId="0" xfId="1" applyNumberFormat="1" applyFont="1" applyProtection="1">
      <protection locked="0"/>
    </xf>
    <xf numFmtId="176" fontId="18" fillId="2" borderId="20" xfId="1" applyNumberFormat="1" applyFont="1" applyFill="1" applyBorder="1" applyAlignment="1" applyProtection="1">
      <alignment horizontal="center"/>
      <protection locked="0"/>
    </xf>
    <xf numFmtId="176" fontId="11" fillId="0" borderId="24" xfId="1" applyNumberFormat="1" applyFont="1" applyBorder="1" applyAlignment="1" applyProtection="1">
      <alignment horizontal="center"/>
      <protection locked="0"/>
    </xf>
    <xf numFmtId="176" fontId="11" fillId="0" borderId="25" xfId="1" applyNumberFormat="1" applyFont="1" applyBorder="1" applyAlignment="1" applyProtection="1">
      <alignment horizontal="center"/>
      <protection locked="0"/>
    </xf>
    <xf numFmtId="176" fontId="11" fillId="0" borderId="26" xfId="1" applyNumberFormat="1" applyFont="1" applyBorder="1" applyAlignment="1" applyProtection="1">
      <alignment horizontal="center"/>
      <protection locked="0"/>
    </xf>
    <xf numFmtId="176" fontId="11" fillId="3" borderId="27" xfId="1" applyNumberFormat="1" applyFont="1" applyFill="1" applyBorder="1" applyAlignment="1" applyProtection="1">
      <alignment shrinkToFit="1"/>
    </xf>
    <xf numFmtId="176" fontId="14" fillId="0" borderId="28" xfId="1" applyNumberFormat="1" applyFont="1" applyBorder="1" applyAlignment="1" applyProtection="1">
      <alignment vertical="center"/>
      <protection locked="0"/>
    </xf>
    <xf numFmtId="179" fontId="11" fillId="3" borderId="29" xfId="1" applyNumberFormat="1" applyFont="1" applyFill="1" applyBorder="1" applyAlignment="1" applyProtection="1">
      <alignment shrinkToFit="1"/>
    </xf>
    <xf numFmtId="179" fontId="11" fillId="3" borderId="30" xfId="1" applyNumberFormat="1" applyFont="1" applyFill="1" applyBorder="1" applyAlignment="1" applyProtection="1">
      <alignment shrinkToFit="1"/>
    </xf>
    <xf numFmtId="179" fontId="11" fillId="3" borderId="31" xfId="1" applyNumberFormat="1" applyFont="1" applyFill="1" applyBorder="1" applyAlignment="1" applyProtection="1">
      <alignment shrinkToFit="1"/>
    </xf>
    <xf numFmtId="176" fontId="11" fillId="3" borderId="32" xfId="1" applyNumberFormat="1" applyFont="1" applyFill="1" applyBorder="1" applyAlignment="1" applyProtection="1">
      <alignment shrinkToFit="1"/>
    </xf>
    <xf numFmtId="176" fontId="11" fillId="3" borderId="33" xfId="1" applyNumberFormat="1" applyFont="1" applyFill="1" applyBorder="1" applyAlignment="1" applyProtection="1">
      <alignment shrinkToFit="1"/>
    </xf>
    <xf numFmtId="176" fontId="11" fillId="3" borderId="34" xfId="1" applyNumberFormat="1" applyFont="1" applyFill="1" applyBorder="1" applyAlignment="1" applyProtection="1">
      <alignment shrinkToFit="1"/>
    </xf>
    <xf numFmtId="176" fontId="11" fillId="0" borderId="35" xfId="1" applyNumberFormat="1" applyFont="1" applyBorder="1" applyProtection="1">
      <protection locked="0"/>
    </xf>
    <xf numFmtId="0" fontId="11" fillId="0" borderId="14" xfId="1" applyNumberFormat="1" applyFont="1" applyBorder="1" applyAlignment="1" applyProtection="1">
      <alignment horizontal="center"/>
      <protection locked="0"/>
    </xf>
    <xf numFmtId="0" fontId="11" fillId="0" borderId="36" xfId="1" applyNumberFormat="1" applyFont="1" applyBorder="1" applyAlignment="1" applyProtection="1">
      <alignment horizontal="center"/>
      <protection locked="0"/>
    </xf>
    <xf numFmtId="0" fontId="11" fillId="0" borderId="37" xfId="1" applyNumberFormat="1" applyFont="1" applyBorder="1" applyAlignment="1" applyProtection="1">
      <alignment horizontal="center"/>
      <protection locked="0"/>
    </xf>
    <xf numFmtId="0" fontId="11" fillId="0" borderId="38" xfId="1" applyNumberFormat="1" applyFont="1" applyBorder="1" applyAlignment="1" applyProtection="1">
      <alignment horizontal="center"/>
      <protection locked="0"/>
    </xf>
    <xf numFmtId="0" fontId="11" fillId="0" borderId="39" xfId="1" applyNumberFormat="1" applyFont="1" applyBorder="1" applyProtection="1">
      <protection locked="0"/>
    </xf>
    <xf numFmtId="176" fontId="11" fillId="0" borderId="40" xfId="1" applyNumberFormat="1" applyFont="1" applyBorder="1" applyProtection="1">
      <protection locked="0"/>
    </xf>
    <xf numFmtId="0" fontId="11" fillId="0" borderId="15" xfId="1" applyNumberFormat="1" applyFont="1" applyBorder="1" applyAlignment="1" applyProtection="1">
      <alignment horizontal="center"/>
      <protection locked="0"/>
    </xf>
    <xf numFmtId="0" fontId="11" fillId="0" borderId="41" xfId="1" applyNumberFormat="1" applyFont="1" applyBorder="1" applyAlignment="1" applyProtection="1">
      <alignment horizontal="center"/>
      <protection locked="0"/>
    </xf>
    <xf numFmtId="0" fontId="11" fillId="0" borderId="23" xfId="1" applyNumberFormat="1" applyFont="1" applyBorder="1" applyAlignment="1" applyProtection="1">
      <alignment horizontal="center"/>
      <protection locked="0"/>
    </xf>
    <xf numFmtId="0" fontId="11" fillId="0" borderId="42" xfId="1" applyNumberFormat="1" applyFont="1" applyBorder="1" applyAlignment="1" applyProtection="1">
      <alignment horizontal="center"/>
      <protection locked="0"/>
    </xf>
    <xf numFmtId="0" fontId="11" fillId="0" borderId="43" xfId="1" applyNumberFormat="1" applyFont="1" applyBorder="1" applyProtection="1">
      <protection locked="0"/>
    </xf>
    <xf numFmtId="0" fontId="11" fillId="0" borderId="10" xfId="1" applyNumberFormat="1" applyFont="1" applyBorder="1" applyAlignment="1" applyProtection="1">
      <alignment horizontal="center"/>
      <protection locked="0"/>
    </xf>
    <xf numFmtId="176" fontId="11" fillId="0" borderId="15" xfId="1" applyNumberFormat="1" applyFont="1" applyBorder="1" applyProtection="1">
      <protection locked="0"/>
    </xf>
    <xf numFmtId="176" fontId="11" fillId="0" borderId="43" xfId="1" applyNumberFormat="1" applyFont="1" applyBorder="1" applyProtection="1">
      <protection locked="0"/>
    </xf>
    <xf numFmtId="176" fontId="11" fillId="0" borderId="44" xfId="1" applyNumberFormat="1" applyFont="1" applyBorder="1" applyProtection="1">
      <protection locked="0"/>
    </xf>
    <xf numFmtId="176" fontId="11" fillId="0" borderId="45" xfId="1" applyNumberFormat="1" applyFont="1" applyBorder="1" applyProtection="1">
      <protection locked="0"/>
    </xf>
    <xf numFmtId="0" fontId="11" fillId="0" borderId="46" xfId="1" applyNumberFormat="1" applyFont="1" applyBorder="1" applyAlignment="1" applyProtection="1">
      <alignment horizontal="center"/>
      <protection locked="0"/>
    </xf>
    <xf numFmtId="0" fontId="11" fillId="0" borderId="11" xfId="1" applyNumberFormat="1" applyFont="1" applyBorder="1" applyAlignment="1" applyProtection="1">
      <alignment horizontal="center"/>
      <protection locked="0"/>
    </xf>
    <xf numFmtId="0" fontId="11" fillId="0" borderId="47" xfId="1" applyNumberFormat="1" applyFont="1" applyBorder="1" applyAlignment="1" applyProtection="1">
      <alignment horizontal="center"/>
      <protection locked="0"/>
    </xf>
    <xf numFmtId="176" fontId="11" fillId="0" borderId="48" xfId="1" applyNumberFormat="1" applyFont="1" applyBorder="1" applyProtection="1">
      <protection locked="0"/>
    </xf>
    <xf numFmtId="180" fontId="11" fillId="3" borderId="49" xfId="1" applyNumberFormat="1" applyFont="1" applyFill="1" applyBorder="1" applyAlignment="1" applyProtection="1">
      <alignment shrinkToFit="1"/>
    </xf>
    <xf numFmtId="176" fontId="11" fillId="0" borderId="39" xfId="1" applyNumberFormat="1" applyFont="1" applyBorder="1" applyProtection="1">
      <protection locked="0"/>
    </xf>
    <xf numFmtId="0" fontId="11" fillId="3" borderId="50" xfId="1" applyNumberFormat="1" applyFont="1" applyFill="1" applyBorder="1" applyAlignment="1" applyProtection="1">
      <alignment shrinkToFit="1"/>
    </xf>
    <xf numFmtId="176" fontId="11" fillId="0" borderId="51" xfId="1" applyNumberFormat="1" applyFont="1" applyBorder="1" applyProtection="1">
      <protection locked="0"/>
    </xf>
    <xf numFmtId="0" fontId="11" fillId="0" borderId="36" xfId="1" applyNumberFormat="1" applyFont="1" applyBorder="1" applyAlignment="1" applyProtection="1">
      <protection locked="0"/>
    </xf>
    <xf numFmtId="0" fontId="11" fillId="0" borderId="37" xfId="1" applyNumberFormat="1" applyFont="1" applyBorder="1" applyAlignment="1" applyProtection="1">
      <protection locked="0"/>
    </xf>
    <xf numFmtId="0" fontId="11" fillId="0" borderId="23" xfId="1" applyNumberFormat="1" applyFont="1" applyBorder="1" applyAlignment="1" applyProtection="1">
      <protection locked="0"/>
    </xf>
    <xf numFmtId="0" fontId="11" fillId="0" borderId="10" xfId="1" applyNumberFormat="1" applyFont="1" applyBorder="1" applyAlignment="1" applyProtection="1">
      <protection locked="0"/>
    </xf>
    <xf numFmtId="0" fontId="11" fillId="0" borderId="41" xfId="1" applyNumberFormat="1" applyFont="1" applyBorder="1" applyAlignment="1" applyProtection="1">
      <protection locked="0"/>
    </xf>
    <xf numFmtId="181" fontId="11" fillId="3" borderId="29" xfId="1" applyNumberFormat="1" applyFont="1" applyFill="1" applyBorder="1" applyAlignment="1" applyProtection="1">
      <alignment shrinkToFit="1"/>
    </xf>
    <xf numFmtId="181" fontId="11" fillId="3" borderId="30" xfId="1" applyNumberFormat="1" applyFont="1" applyFill="1" applyBorder="1" applyAlignment="1" applyProtection="1">
      <alignment shrinkToFit="1"/>
    </xf>
    <xf numFmtId="181" fontId="11" fillId="3" borderId="31" xfId="1" applyNumberFormat="1" applyFont="1" applyFill="1" applyBorder="1" applyAlignment="1" applyProtection="1">
      <alignment shrinkToFit="1"/>
    </xf>
    <xf numFmtId="176" fontId="11" fillId="0" borderId="52" xfId="1" applyNumberFormat="1" applyFont="1" applyBorder="1" applyProtection="1">
      <protection locked="0"/>
    </xf>
    <xf numFmtId="0" fontId="11" fillId="3" borderId="53" xfId="1" applyNumberFormat="1" applyFont="1" applyFill="1" applyBorder="1" applyAlignment="1" applyProtection="1">
      <alignment shrinkToFit="1"/>
    </xf>
    <xf numFmtId="176" fontId="11" fillId="0" borderId="54" xfId="1" applyNumberFormat="1" applyFont="1" applyBorder="1" applyProtection="1">
      <protection locked="0"/>
    </xf>
    <xf numFmtId="0" fontId="11" fillId="0" borderId="59" xfId="1" applyNumberFormat="1" applyFont="1" applyBorder="1" applyProtection="1">
      <protection locked="0"/>
    </xf>
    <xf numFmtId="0" fontId="11" fillId="0" borderId="60" xfId="1" applyNumberFormat="1" applyFont="1" applyBorder="1" applyAlignment="1" applyProtection="1">
      <alignment horizontal="center"/>
      <protection locked="0"/>
    </xf>
    <xf numFmtId="0" fontId="11" fillId="0" borderId="61" xfId="1" applyNumberFormat="1" applyFont="1" applyBorder="1" applyAlignment="1" applyProtection="1">
      <alignment horizontal="center"/>
      <protection locked="0"/>
    </xf>
    <xf numFmtId="0" fontId="11" fillId="0" borderId="62" xfId="1" applyNumberFormat="1" applyFont="1" applyBorder="1" applyAlignment="1" applyProtection="1">
      <alignment horizontal="center"/>
      <protection locked="0"/>
    </xf>
    <xf numFmtId="0" fontId="11" fillId="0" borderId="63" xfId="1" applyNumberFormat="1" applyFont="1" applyBorder="1" applyProtection="1">
      <protection locked="0"/>
    </xf>
    <xf numFmtId="176" fontId="11" fillId="0" borderId="64" xfId="1" applyNumberFormat="1" applyFont="1" applyBorder="1" applyProtection="1">
      <protection locked="0"/>
    </xf>
    <xf numFmtId="0" fontId="11" fillId="0" borderId="57" xfId="1" applyNumberFormat="1" applyFont="1" applyBorder="1" applyAlignment="1" applyProtection="1">
      <protection locked="0"/>
    </xf>
    <xf numFmtId="0" fontId="11" fillId="0" borderId="13" xfId="1" applyNumberFormat="1" applyFont="1" applyBorder="1" applyAlignment="1" applyProtection="1">
      <protection locked="0"/>
    </xf>
    <xf numFmtId="0" fontId="11" fillId="0" borderId="58" xfId="1" applyNumberFormat="1" applyFont="1" applyBorder="1" applyAlignment="1" applyProtection="1">
      <protection locked="0"/>
    </xf>
    <xf numFmtId="176" fontId="11" fillId="0" borderId="59" xfId="1" applyNumberFormat="1" applyFont="1" applyBorder="1" applyProtection="1">
      <protection locked="0"/>
    </xf>
    <xf numFmtId="0" fontId="11" fillId="0" borderId="22" xfId="1" applyNumberFormat="1" applyFont="1" applyBorder="1" applyAlignment="1" applyProtection="1">
      <protection locked="0"/>
    </xf>
    <xf numFmtId="0" fontId="11" fillId="0" borderId="42" xfId="1" applyNumberFormat="1" applyFont="1" applyBorder="1" applyAlignment="1" applyProtection="1">
      <protection locked="0"/>
    </xf>
    <xf numFmtId="176" fontId="11" fillId="0" borderId="65" xfId="1" applyNumberFormat="1" applyFont="1" applyBorder="1" applyProtection="1">
      <protection locked="0"/>
    </xf>
    <xf numFmtId="176" fontId="11" fillId="0" borderId="66" xfId="1" applyNumberFormat="1" applyFont="1" applyBorder="1" applyProtection="1">
      <protection locked="0"/>
    </xf>
    <xf numFmtId="0" fontId="11" fillId="0" borderId="67" xfId="1" applyNumberFormat="1" applyFont="1" applyBorder="1" applyAlignment="1" applyProtection="1">
      <protection locked="0"/>
    </xf>
    <xf numFmtId="0" fontId="11" fillId="0" borderId="68" xfId="1" applyNumberFormat="1" applyFont="1" applyBorder="1" applyAlignment="1" applyProtection="1">
      <protection locked="0"/>
    </xf>
    <xf numFmtId="0" fontId="11" fillId="0" borderId="69" xfId="1" applyNumberFormat="1" applyFont="1" applyBorder="1" applyAlignment="1" applyProtection="1">
      <protection locked="0"/>
    </xf>
    <xf numFmtId="176" fontId="11" fillId="0" borderId="70" xfId="1" applyNumberFormat="1" applyFont="1" applyBorder="1" applyProtection="1">
      <protection locked="0"/>
    </xf>
    <xf numFmtId="176" fontId="11" fillId="0" borderId="0" xfId="1" applyNumberFormat="1" applyFont="1" applyAlignment="1" applyProtection="1">
      <alignment vertical="center"/>
      <protection locked="0"/>
    </xf>
    <xf numFmtId="0" fontId="1" fillId="0" borderId="0" xfId="1"/>
    <xf numFmtId="0" fontId="21" fillId="0" borderId="0" xfId="12" applyFont="1" applyBorder="1" applyAlignment="1">
      <alignment vertical="center"/>
    </xf>
    <xf numFmtId="0" fontId="11" fillId="0" borderId="0" xfId="12" applyFont="1"/>
    <xf numFmtId="0" fontId="11" fillId="0" borderId="0" xfId="2" applyFont="1"/>
    <xf numFmtId="0" fontId="11" fillId="0" borderId="0" xfId="2" applyFont="1" applyAlignment="1"/>
    <xf numFmtId="0" fontId="1" fillId="0" borderId="0" xfId="2" applyAlignment="1"/>
    <xf numFmtId="0" fontId="11" fillId="0" borderId="0" xfId="2" applyFont="1" applyAlignment="1">
      <alignment vertical="center"/>
    </xf>
    <xf numFmtId="49" fontId="11" fillId="0" borderId="0" xfId="2" applyNumberFormat="1" applyFont="1" applyAlignment="1">
      <alignment vertical="center"/>
    </xf>
    <xf numFmtId="0" fontId="1" fillId="0" borderId="0" xfId="2" applyAlignment="1">
      <alignment vertical="center"/>
    </xf>
    <xf numFmtId="0" fontId="15" fillId="0" borderId="0" xfId="2" applyFont="1" applyAlignment="1">
      <alignment vertical="center"/>
    </xf>
    <xf numFmtId="0" fontId="9" fillId="0" borderId="0" xfId="2" applyFont="1" applyAlignment="1">
      <alignment vertical="center"/>
    </xf>
    <xf numFmtId="176" fontId="11" fillId="0" borderId="0" xfId="2" applyNumberFormat="1" applyFont="1" applyAlignment="1" applyProtection="1">
      <alignment vertical="center"/>
      <protection locked="0"/>
    </xf>
    <xf numFmtId="49" fontId="11" fillId="0" borderId="0" xfId="2" applyNumberFormat="1" applyFont="1" applyAlignment="1"/>
    <xf numFmtId="49" fontId="11" fillId="0" borderId="0" xfId="2" applyNumberFormat="1" applyFont="1"/>
    <xf numFmtId="0" fontId="23" fillId="0" borderId="0" xfId="3" applyFont="1"/>
    <xf numFmtId="0" fontId="24" fillId="0" borderId="0" xfId="3" applyFont="1"/>
    <xf numFmtId="0" fontId="23" fillId="0" borderId="71" xfId="3" applyFont="1" applyBorder="1"/>
    <xf numFmtId="0" fontId="23" fillId="0" borderId="72" xfId="3" applyFont="1" applyBorder="1"/>
    <xf numFmtId="0" fontId="23" fillId="0" borderId="73" xfId="3" applyFont="1" applyBorder="1"/>
    <xf numFmtId="0" fontId="23" fillId="0" borderId="74" xfId="3" applyFont="1" applyBorder="1"/>
    <xf numFmtId="0" fontId="23" fillId="0" borderId="75" xfId="3" applyFont="1" applyBorder="1"/>
    <xf numFmtId="0" fontId="23" fillId="0" borderId="76" xfId="3" applyFont="1" applyBorder="1" applyAlignment="1">
      <alignment horizontal="center"/>
    </xf>
    <xf numFmtId="0" fontId="23" fillId="0" borderId="5" xfId="3" applyFont="1" applyBorder="1"/>
    <xf numFmtId="0" fontId="23" fillId="0" borderId="77" xfId="3" applyFont="1" applyBorder="1" applyAlignment="1">
      <alignment horizontal="center"/>
    </xf>
    <xf numFmtId="0" fontId="23" fillId="0" borderId="78" xfId="3" applyFont="1" applyBorder="1"/>
    <xf numFmtId="0" fontId="23" fillId="0" borderId="79" xfId="3" applyFont="1" applyBorder="1"/>
    <xf numFmtId="0" fontId="23" fillId="0" borderId="80" xfId="3" applyFont="1" applyBorder="1"/>
    <xf numFmtId="0" fontId="23" fillId="0" borderId="81" xfId="3" applyFont="1" applyBorder="1" applyAlignment="1">
      <alignment horizontal="center"/>
    </xf>
    <xf numFmtId="0" fontId="23" fillId="0" borderId="82" xfId="3" applyFont="1" applyBorder="1"/>
    <xf numFmtId="0" fontId="23" fillId="0" borderId="77" xfId="3" applyFont="1" applyBorder="1"/>
    <xf numFmtId="0" fontId="23" fillId="0" borderId="83" xfId="3" applyFont="1" applyBorder="1"/>
    <xf numFmtId="0" fontId="23" fillId="0" borderId="84" xfId="3" applyFont="1" applyBorder="1"/>
    <xf numFmtId="0" fontId="23" fillId="0" borderId="85" xfId="3" applyFont="1" applyBorder="1" applyAlignment="1">
      <alignment horizontal="right"/>
    </xf>
    <xf numFmtId="0" fontId="23" fillId="0" borderId="86" xfId="3" applyFont="1" applyBorder="1" applyAlignment="1">
      <alignment horizontal="center"/>
    </xf>
    <xf numFmtId="0" fontId="23" fillId="0" borderId="87" xfId="3" applyFont="1" applyBorder="1"/>
    <xf numFmtId="0" fontId="23" fillId="0" borderId="88" xfId="3" applyFont="1" applyBorder="1"/>
    <xf numFmtId="0" fontId="23" fillId="0" borderId="86" xfId="3" applyFont="1" applyBorder="1"/>
    <xf numFmtId="0" fontId="23" fillId="0" borderId="89" xfId="3" applyFont="1" applyBorder="1"/>
    <xf numFmtId="0" fontId="23" fillId="0" borderId="90" xfId="3" applyFont="1" applyBorder="1"/>
    <xf numFmtId="0" fontId="23" fillId="0" borderId="91" xfId="3" applyFont="1" applyBorder="1" applyAlignment="1">
      <alignment horizontal="center"/>
    </xf>
    <xf numFmtId="0" fontId="23" fillId="0" borderId="92" xfId="3" applyFont="1" applyBorder="1"/>
    <xf numFmtId="0" fontId="23" fillId="0" borderId="85" xfId="3" applyFont="1" applyBorder="1"/>
    <xf numFmtId="0" fontId="23" fillId="0" borderId="93" xfId="3" applyFont="1" applyBorder="1"/>
    <xf numFmtId="0" fontId="23" fillId="0" borderId="94" xfId="3" applyFont="1" applyBorder="1"/>
    <xf numFmtId="0" fontId="23" fillId="0" borderId="4" xfId="3" applyFont="1" applyBorder="1"/>
    <xf numFmtId="0" fontId="23" fillId="0" borderId="95" xfId="3" applyFont="1" applyBorder="1"/>
    <xf numFmtId="0" fontId="23" fillId="0" borderId="96" xfId="3" applyFont="1" applyBorder="1"/>
    <xf numFmtId="0" fontId="23" fillId="0" borderId="97" xfId="3" applyFont="1" applyBorder="1"/>
    <xf numFmtId="0" fontId="23" fillId="0" borderId="98" xfId="3" applyFont="1" applyBorder="1"/>
    <xf numFmtId="0" fontId="23" fillId="0" borderId="1" xfId="3" applyFont="1" applyBorder="1"/>
    <xf numFmtId="0" fontId="23" fillId="0" borderId="6" xfId="3" applyFont="1" applyBorder="1"/>
    <xf numFmtId="0" fontId="23" fillId="0" borderId="99" xfId="3" applyFont="1" applyBorder="1"/>
    <xf numFmtId="0" fontId="23" fillId="0" borderId="100" xfId="3" applyFont="1" applyBorder="1"/>
    <xf numFmtId="0" fontId="23" fillId="0" borderId="101" xfId="3" applyFont="1" applyBorder="1"/>
    <xf numFmtId="0" fontId="23" fillId="0" borderId="102" xfId="3" applyFont="1" applyBorder="1"/>
    <xf numFmtId="0" fontId="23" fillId="0" borderId="103" xfId="3" applyFont="1" applyBorder="1"/>
    <xf numFmtId="0" fontId="23" fillId="0" borderId="104" xfId="3" applyFont="1" applyBorder="1"/>
    <xf numFmtId="0" fontId="23" fillId="0" borderId="105" xfId="3" applyFont="1" applyBorder="1"/>
    <xf numFmtId="0" fontId="23" fillId="0" borderId="106" xfId="3" applyFont="1" applyBorder="1"/>
    <xf numFmtId="0" fontId="18" fillId="0" borderId="71" xfId="3" applyFont="1" applyBorder="1"/>
    <xf numFmtId="0" fontId="18" fillId="0" borderId="9" xfId="3" applyFont="1" applyBorder="1"/>
    <xf numFmtId="0" fontId="18" fillId="0" borderId="73" xfId="3" applyFont="1" applyBorder="1"/>
    <xf numFmtId="0" fontId="18" fillId="0" borderId="76" xfId="3" applyFont="1" applyBorder="1"/>
    <xf numFmtId="0" fontId="25" fillId="0" borderId="0" xfId="3" applyFont="1"/>
    <xf numFmtId="0" fontId="18" fillId="0" borderId="0" xfId="3" applyFont="1" applyBorder="1"/>
    <xf numFmtId="0" fontId="18" fillId="0" borderId="77" xfId="3" applyFont="1" applyBorder="1"/>
    <xf numFmtId="0" fontId="18" fillId="0" borderId="83" xfId="3" applyFont="1" applyBorder="1"/>
    <xf numFmtId="0" fontId="18" fillId="0" borderId="107" xfId="3" applyFont="1" applyBorder="1"/>
    <xf numFmtId="0" fontId="18" fillId="0" borderId="85" xfId="3" applyFont="1" applyBorder="1"/>
    <xf numFmtId="0" fontId="18" fillId="0" borderId="0" xfId="3" applyFont="1"/>
    <xf numFmtId="0" fontId="18" fillId="0" borderId="0" xfId="3" quotePrefix="1" applyFont="1"/>
    <xf numFmtId="0" fontId="26" fillId="0" borderId="0" xfId="3" applyFont="1"/>
    <xf numFmtId="0" fontId="27" fillId="0" borderId="0" xfId="3" applyFont="1"/>
    <xf numFmtId="0" fontId="23" fillId="0" borderId="0" xfId="3" applyFont="1" applyBorder="1"/>
    <xf numFmtId="0" fontId="27" fillId="0" borderId="0" xfId="3" quotePrefix="1" applyFont="1"/>
    <xf numFmtId="0" fontId="7" fillId="0" borderId="2" xfId="0" applyFont="1" applyBorder="1" applyAlignment="1">
      <alignment vertical="center"/>
    </xf>
    <xf numFmtId="0" fontId="0" fillId="0" borderId="2" xfId="0" applyBorder="1" applyAlignment="1">
      <alignment vertical="center"/>
    </xf>
    <xf numFmtId="0" fontId="7" fillId="0" borderId="2" xfId="0" applyFont="1" applyBorder="1" applyAlignment="1">
      <alignment vertical="center" shrinkToFit="1"/>
    </xf>
    <xf numFmtId="0" fontId="0" fillId="0" borderId="2" xfId="0" applyBorder="1" applyAlignment="1">
      <alignment vertical="center" shrinkToFi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5" fillId="0" borderId="108" xfId="0" applyFont="1" applyBorder="1" applyAlignment="1">
      <alignment horizontal="center" vertical="top" wrapText="1"/>
    </xf>
    <xf numFmtId="0" fontId="5" fillId="0" borderId="109" xfId="0" applyFont="1" applyBorder="1" applyAlignment="1">
      <alignment horizontal="center" vertical="top" wrapText="1"/>
    </xf>
    <xf numFmtId="0" fontId="5" fillId="0" borderId="110" xfId="0" applyFont="1" applyBorder="1" applyAlignment="1">
      <alignment horizontal="center" vertical="top" wrapText="1"/>
    </xf>
    <xf numFmtId="0" fontId="5" fillId="0" borderId="111" xfId="0" applyFont="1" applyBorder="1" applyAlignment="1">
      <alignment horizontal="center" vertical="top" wrapText="1"/>
    </xf>
    <xf numFmtId="0" fontId="5" fillId="0" borderId="1" xfId="0" applyFont="1" applyBorder="1" applyAlignment="1">
      <alignment horizontal="justify" vertical="center" wrapText="1"/>
    </xf>
    <xf numFmtId="0" fontId="2" fillId="0" borderId="1" xfId="0" applyFont="1" applyBorder="1" applyAlignment="1">
      <alignment horizontal="justify" vertical="top" wrapText="1"/>
    </xf>
    <xf numFmtId="0" fontId="2" fillId="0" borderId="1" xfId="0" applyFont="1" applyBorder="1" applyAlignment="1">
      <alignment horizontal="center" vertical="center" wrapText="1"/>
    </xf>
    <xf numFmtId="0" fontId="2" fillId="0" borderId="112" xfId="0" applyFont="1" applyFill="1" applyBorder="1" applyAlignment="1">
      <alignment horizontal="left" vertical="top" wrapText="1"/>
    </xf>
    <xf numFmtId="0" fontId="3"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4" fillId="0" borderId="5" xfId="0" applyFont="1" applyBorder="1" applyAlignment="1">
      <alignment horizontal="center" vertical="top" wrapText="1"/>
    </xf>
    <xf numFmtId="0" fontId="4" fillId="0" borderId="4" xfId="0" applyFont="1" applyBorder="1" applyAlignment="1">
      <alignment horizontal="center" vertical="top" wrapText="1"/>
    </xf>
    <xf numFmtId="0" fontId="2" fillId="0" borderId="1" xfId="0" applyFont="1" applyFill="1" applyBorder="1" applyAlignment="1">
      <alignment horizontal="justify" vertical="top"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2" fillId="0" borderId="4" xfId="0" applyFont="1" applyBorder="1" applyAlignment="1">
      <alignment horizontal="justify" vertical="top" wrapText="1"/>
    </xf>
    <xf numFmtId="0" fontId="7" fillId="0" borderId="3" xfId="0" applyFont="1" applyBorder="1" applyAlignment="1">
      <alignment vertical="center" wrapText="1" shrinkToFit="1"/>
    </xf>
    <xf numFmtId="0" fontId="0" fillId="0" borderId="5" xfId="0" applyBorder="1" applyAlignment="1">
      <alignment vertical="center" wrapText="1"/>
    </xf>
    <xf numFmtId="0" fontId="0" fillId="0" borderId="4" xfId="0" applyBorder="1" applyAlignment="1">
      <alignment vertical="center"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2" fillId="0" borderId="112" xfId="0" applyFont="1" applyFill="1" applyBorder="1" applyAlignment="1">
      <alignment horizontal="center" vertical="center" wrapText="1"/>
    </xf>
    <xf numFmtId="0" fontId="2" fillId="0" borderId="6" xfId="0" applyFont="1" applyBorder="1" applyAlignment="1">
      <alignment horizontal="left" vertical="center" shrinkToFit="1"/>
    </xf>
    <xf numFmtId="0" fontId="2" fillId="0" borderId="113" xfId="0" applyFont="1" applyBorder="1" applyAlignment="1">
      <alignment horizontal="left" vertical="center" shrinkToFit="1"/>
    </xf>
    <xf numFmtId="0" fontId="2" fillId="0" borderId="7" xfId="0" applyFont="1" applyBorder="1" applyAlignment="1">
      <alignment horizontal="left" vertical="center" shrinkToFit="1"/>
    </xf>
    <xf numFmtId="0" fontId="7" fillId="0" borderId="3" xfId="0" applyFont="1"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2" fillId="0" borderId="3" xfId="0" applyFont="1" applyBorder="1" applyAlignment="1">
      <alignment horizontal="justify" vertical="top" wrapText="1"/>
    </xf>
    <xf numFmtId="0" fontId="2" fillId="0" borderId="5" xfId="0" applyFont="1" applyBorder="1" applyAlignment="1">
      <alignment horizontal="justify" vertical="top" wrapText="1"/>
    </xf>
    <xf numFmtId="0" fontId="0" fillId="0" borderId="5" xfId="0" applyBorder="1" applyAlignment="1">
      <alignment horizontal="justify" vertical="top" wrapText="1"/>
    </xf>
    <xf numFmtId="0" fontId="0" fillId="0" borderId="4" xfId="0" applyBorder="1" applyAlignment="1">
      <alignment horizontal="justify" vertical="top" wrapText="1"/>
    </xf>
    <xf numFmtId="0" fontId="11" fillId="0" borderId="0" xfId="2" applyFont="1" applyAlignment="1"/>
    <xf numFmtId="49" fontId="11" fillId="0" borderId="0" xfId="2" applyNumberFormat="1" applyFont="1" applyAlignment="1"/>
    <xf numFmtId="0" fontId="1" fillId="0" borderId="0" xfId="2" applyAlignment="1"/>
    <xf numFmtId="0" fontId="11" fillId="0" borderId="0" xfId="2" applyFont="1" applyAlignment="1">
      <alignment vertical="center"/>
    </xf>
    <xf numFmtId="0" fontId="15" fillId="0" borderId="0" xfId="2" applyFont="1" applyAlignment="1"/>
    <xf numFmtId="176" fontId="11" fillId="0" borderId="0" xfId="2" applyNumberFormat="1" applyFont="1" applyAlignment="1" applyProtection="1">
      <alignment vertical="center"/>
      <protection locked="0"/>
    </xf>
    <xf numFmtId="0" fontId="1" fillId="0" borderId="0" xfId="2" applyAlignment="1">
      <alignment vertical="center"/>
    </xf>
    <xf numFmtId="0" fontId="15" fillId="0" borderId="0" xfId="2" applyFont="1" applyAlignment="1">
      <alignment vertical="center"/>
    </xf>
    <xf numFmtId="49" fontId="11" fillId="0" borderId="0" xfId="2" applyNumberFormat="1" applyFont="1" applyAlignment="1">
      <alignment vertical="center"/>
    </xf>
    <xf numFmtId="0" fontId="18" fillId="0" borderId="0" xfId="2" applyFont="1" applyAlignment="1">
      <alignment horizontal="left" vertical="center"/>
    </xf>
    <xf numFmtId="49" fontId="18" fillId="0" borderId="0" xfId="2" applyNumberFormat="1" applyFont="1" applyAlignment="1">
      <alignment horizontal="left" vertical="center"/>
    </xf>
    <xf numFmtId="0" fontId="1" fillId="0" borderId="0" xfId="2" applyAlignment="1">
      <alignment horizontal="left" vertical="center"/>
    </xf>
    <xf numFmtId="176" fontId="1" fillId="0" borderId="0" xfId="8" applyNumberFormat="1" applyFont="1" applyAlignment="1" applyProtection="1">
      <alignment vertical="center"/>
      <protection locked="0"/>
    </xf>
    <xf numFmtId="176" fontId="1" fillId="0" borderId="0" xfId="8" applyNumberFormat="1" applyFont="1" applyAlignment="1">
      <alignment vertical="center"/>
    </xf>
    <xf numFmtId="176" fontId="12" fillId="0" borderId="0" xfId="8" applyNumberFormat="1" applyFont="1" applyAlignment="1" applyProtection="1">
      <alignment vertical="center"/>
      <protection locked="0"/>
    </xf>
    <xf numFmtId="176" fontId="11" fillId="0" borderId="0" xfId="8" applyNumberFormat="1" applyFont="1" applyBorder="1" applyAlignment="1" applyProtection="1">
      <alignment horizontal="left" vertical="center" shrinkToFit="1"/>
      <protection locked="0"/>
    </xf>
    <xf numFmtId="0" fontId="1" fillId="0" borderId="0" xfId="8" applyAlignment="1">
      <alignment shrinkToFit="1"/>
    </xf>
    <xf numFmtId="176" fontId="11" fillId="0" borderId="114" xfId="8" applyNumberFormat="1" applyFont="1" applyBorder="1" applyAlignment="1" applyProtection="1">
      <alignment vertical="center"/>
      <protection locked="0"/>
    </xf>
    <xf numFmtId="176" fontId="15" fillId="0" borderId="114" xfId="8" applyNumberFormat="1" applyFont="1" applyBorder="1" applyAlignment="1">
      <alignment vertical="center"/>
    </xf>
    <xf numFmtId="176" fontId="15" fillId="0" borderId="114" xfId="8" applyNumberFormat="1" applyFont="1" applyBorder="1" applyAlignment="1"/>
    <xf numFmtId="0" fontId="1" fillId="0" borderId="114" xfId="8" applyBorder="1" applyAlignment="1"/>
    <xf numFmtId="176" fontId="11" fillId="0" borderId="11" xfId="8" applyNumberFormat="1" applyFont="1" applyBorder="1" applyAlignment="1" applyProtection="1">
      <alignment horizontal="center" vertical="center"/>
      <protection locked="0"/>
    </xf>
    <xf numFmtId="176" fontId="11" fillId="0" borderId="62" xfId="8" applyNumberFormat="1" applyFont="1" applyBorder="1" applyAlignment="1" applyProtection="1">
      <alignment horizontal="center" vertical="center" shrinkToFit="1"/>
      <protection locked="0"/>
    </xf>
    <xf numFmtId="176" fontId="11" fillId="0" borderId="60" xfId="8" applyNumberFormat="1" applyFont="1" applyBorder="1" applyAlignment="1" applyProtection="1">
      <alignment horizontal="center" vertical="center" shrinkToFit="1"/>
      <protection locked="0"/>
    </xf>
    <xf numFmtId="176" fontId="11" fillId="0" borderId="13" xfId="8" applyNumberFormat="1" applyFont="1" applyBorder="1" applyAlignment="1" applyProtection="1">
      <alignment horizontal="center" vertical="center"/>
      <protection locked="0"/>
    </xf>
    <xf numFmtId="176" fontId="14" fillId="0" borderId="0" xfId="8" applyNumberFormat="1" applyFont="1" applyAlignment="1" applyProtection="1">
      <protection locked="0"/>
    </xf>
    <xf numFmtId="176" fontId="15" fillId="0" borderId="0" xfId="8" applyNumberFormat="1" applyFont="1" applyAlignment="1"/>
    <xf numFmtId="176" fontId="0" fillId="0" borderId="0" xfId="9" applyNumberFormat="1" applyFont="1" applyAlignment="1" applyProtection="1">
      <alignment vertical="center"/>
      <protection locked="0"/>
    </xf>
    <xf numFmtId="176" fontId="1" fillId="0" borderId="0" xfId="9" applyNumberFormat="1" applyFont="1" applyAlignment="1">
      <alignment vertical="center"/>
    </xf>
    <xf numFmtId="176" fontId="18" fillId="2" borderId="115" xfId="9" applyNumberFormat="1" applyFont="1" applyFill="1" applyBorder="1" applyAlignment="1" applyProtection="1">
      <alignment horizontal="center"/>
      <protection locked="0"/>
    </xf>
    <xf numFmtId="0" fontId="1" fillId="0" borderId="116" xfId="9" applyBorder="1" applyAlignment="1"/>
    <xf numFmtId="176" fontId="12" fillId="0" borderId="0" xfId="9" applyNumberFormat="1" applyFont="1" applyAlignment="1" applyProtection="1">
      <alignment vertical="center"/>
      <protection locked="0"/>
    </xf>
    <xf numFmtId="176" fontId="11" fillId="0" borderId="0" xfId="9" applyNumberFormat="1" applyFont="1" applyBorder="1" applyAlignment="1" applyProtection="1">
      <alignment horizontal="left" vertical="center" shrinkToFit="1"/>
      <protection locked="0"/>
    </xf>
    <xf numFmtId="0" fontId="1" fillId="0" borderId="0" xfId="9" applyAlignment="1">
      <alignment shrinkToFit="1"/>
    </xf>
    <xf numFmtId="176" fontId="11" fillId="0" borderId="114" xfId="9" applyNumberFormat="1" applyFont="1" applyBorder="1" applyAlignment="1" applyProtection="1">
      <alignment vertical="center"/>
      <protection locked="0"/>
    </xf>
    <xf numFmtId="176" fontId="15" fillId="0" borderId="114" xfId="9" applyNumberFormat="1" applyFont="1" applyBorder="1" applyAlignment="1">
      <alignment vertical="center"/>
    </xf>
    <xf numFmtId="176" fontId="15" fillId="0" borderId="114" xfId="9" applyNumberFormat="1" applyFont="1" applyBorder="1" applyAlignment="1"/>
    <xf numFmtId="0" fontId="1" fillId="0" borderId="114" xfId="9" applyBorder="1" applyAlignment="1"/>
    <xf numFmtId="176" fontId="11" fillId="0" borderId="11" xfId="9" applyNumberFormat="1" applyFont="1" applyBorder="1" applyAlignment="1" applyProtection="1">
      <alignment horizontal="center" vertical="center"/>
      <protection locked="0"/>
    </xf>
    <xf numFmtId="176" fontId="11" fillId="0" borderId="62" xfId="9" applyNumberFormat="1" applyFont="1" applyBorder="1" applyAlignment="1" applyProtection="1">
      <alignment horizontal="center" vertical="center" shrinkToFit="1"/>
      <protection locked="0"/>
    </xf>
    <xf numFmtId="176" fontId="11" fillId="0" borderId="60" xfId="9" applyNumberFormat="1" applyFont="1" applyBorder="1" applyAlignment="1" applyProtection="1">
      <alignment horizontal="center" vertical="center" shrinkToFit="1"/>
      <protection locked="0"/>
    </xf>
    <xf numFmtId="176" fontId="16" fillId="0" borderId="11" xfId="9" applyNumberFormat="1" applyFont="1" applyBorder="1" applyAlignment="1" applyProtection="1">
      <alignment horizontal="center" vertical="center"/>
      <protection locked="0"/>
    </xf>
    <xf numFmtId="176" fontId="11" fillId="0" borderId="13" xfId="9" applyNumberFormat="1" applyFont="1" applyBorder="1" applyAlignment="1" applyProtection="1">
      <alignment horizontal="center" vertical="center"/>
      <protection locked="0"/>
    </xf>
    <xf numFmtId="176" fontId="14" fillId="0" borderId="0" xfId="9" applyNumberFormat="1" applyFont="1" applyAlignment="1" applyProtection="1">
      <protection locked="0"/>
    </xf>
    <xf numFmtId="176" fontId="15" fillId="0" borderId="0" xfId="9" applyNumberFormat="1" applyFont="1" applyAlignment="1"/>
    <xf numFmtId="176" fontId="0" fillId="0" borderId="0" xfId="10" applyNumberFormat="1" applyFont="1" applyAlignment="1" applyProtection="1">
      <alignment shrinkToFit="1"/>
      <protection locked="0"/>
    </xf>
    <xf numFmtId="176" fontId="1" fillId="0" borderId="0" xfId="10" applyNumberFormat="1" applyFont="1" applyAlignment="1" applyProtection="1">
      <alignment shrinkToFit="1"/>
      <protection locked="0"/>
    </xf>
    <xf numFmtId="176" fontId="11" fillId="0" borderId="117" xfId="10" applyNumberFormat="1" applyFont="1" applyBorder="1" applyAlignment="1" applyProtection="1">
      <alignment vertical="center"/>
      <protection locked="0"/>
    </xf>
    <xf numFmtId="176" fontId="15" fillId="0" borderId="118" xfId="10" applyNumberFormat="1" applyFont="1" applyBorder="1" applyAlignment="1" applyProtection="1">
      <alignment vertical="center"/>
      <protection locked="0"/>
    </xf>
    <xf numFmtId="176" fontId="15" fillId="0" borderId="119" xfId="10" applyNumberFormat="1" applyFont="1" applyBorder="1" applyAlignment="1" applyProtection="1">
      <alignment vertical="center"/>
      <protection locked="0"/>
    </xf>
    <xf numFmtId="176" fontId="15" fillId="0" borderId="120" xfId="10" applyNumberFormat="1" applyFont="1" applyBorder="1" applyAlignment="1" applyProtection="1">
      <alignment vertical="center"/>
      <protection locked="0"/>
    </xf>
    <xf numFmtId="176" fontId="11" fillId="0" borderId="29" xfId="10" applyNumberFormat="1" applyFont="1" applyBorder="1" applyAlignment="1" applyProtection="1">
      <alignment horizontal="center"/>
      <protection locked="0"/>
    </xf>
    <xf numFmtId="176" fontId="11" fillId="0" borderId="30" xfId="10" applyNumberFormat="1" applyFont="1" applyBorder="1" applyAlignment="1" applyProtection="1">
      <alignment horizontal="center"/>
      <protection locked="0"/>
    </xf>
    <xf numFmtId="176" fontId="11" fillId="0" borderId="121" xfId="10" applyNumberFormat="1" applyFont="1" applyBorder="1" applyAlignment="1" applyProtection="1">
      <alignment horizontal="center"/>
      <protection locked="0"/>
    </xf>
    <xf numFmtId="176" fontId="11" fillId="0" borderId="28" xfId="10" applyNumberFormat="1" applyFont="1" applyBorder="1" applyAlignment="1" applyProtection="1">
      <alignment horizontal="center" vertical="center"/>
      <protection locked="0"/>
    </xf>
    <xf numFmtId="176" fontId="11" fillId="0" borderId="122" xfId="10" applyNumberFormat="1" applyFont="1" applyBorder="1" applyAlignment="1" applyProtection="1">
      <alignment horizontal="center" vertical="center"/>
      <protection locked="0"/>
    </xf>
    <xf numFmtId="176" fontId="11" fillId="0" borderId="115" xfId="10" applyNumberFormat="1" applyFont="1" applyBorder="1" applyAlignment="1" applyProtection="1">
      <alignment vertical="center" shrinkToFit="1"/>
      <protection locked="0"/>
    </xf>
    <xf numFmtId="176" fontId="11" fillId="0" borderId="123" xfId="10" applyNumberFormat="1" applyFont="1" applyBorder="1" applyAlignment="1" applyProtection="1">
      <alignment vertical="center" shrinkToFit="1"/>
      <protection locked="0"/>
    </xf>
    <xf numFmtId="176" fontId="11" fillId="0" borderId="93" xfId="10" applyNumberFormat="1" applyFont="1" applyBorder="1" applyAlignment="1" applyProtection="1">
      <alignment vertical="center"/>
      <protection locked="0"/>
    </xf>
    <xf numFmtId="176" fontId="11" fillId="0" borderId="124" xfId="10" applyNumberFormat="1" applyFont="1" applyBorder="1" applyAlignment="1" applyProtection="1">
      <alignment vertical="center"/>
      <protection locked="0"/>
    </xf>
    <xf numFmtId="176" fontId="14" fillId="0" borderId="28" xfId="10" applyNumberFormat="1" applyFont="1" applyBorder="1" applyAlignment="1" applyProtection="1">
      <alignment horizontal="center" vertical="center" wrapText="1"/>
      <protection locked="0"/>
    </xf>
    <xf numFmtId="176" fontId="14" fillId="0" borderId="51" xfId="10" applyNumberFormat="1" applyFont="1" applyBorder="1" applyAlignment="1" applyProtection="1">
      <alignment horizontal="center" vertical="center" wrapText="1"/>
      <protection locked="0"/>
    </xf>
    <xf numFmtId="176" fontId="11" fillId="0" borderId="125" xfId="10" applyNumberFormat="1" applyFont="1" applyBorder="1" applyAlignment="1" applyProtection="1">
      <alignment vertical="center"/>
      <protection locked="0"/>
    </xf>
    <xf numFmtId="176" fontId="11" fillId="0" borderId="8" xfId="10" applyNumberFormat="1" applyFont="1" applyBorder="1" applyAlignment="1" applyProtection="1">
      <alignment vertical="center"/>
      <protection locked="0"/>
    </xf>
    <xf numFmtId="176" fontId="11" fillId="0" borderId="35" xfId="10" applyNumberFormat="1" applyFont="1" applyBorder="1" applyAlignment="1" applyProtection="1">
      <alignment vertical="center"/>
      <protection locked="0"/>
    </xf>
    <xf numFmtId="176" fontId="15" fillId="0" borderId="126" xfId="10" applyNumberFormat="1" applyFont="1" applyBorder="1" applyAlignment="1" applyProtection="1">
      <alignment vertical="center"/>
      <protection locked="0"/>
    </xf>
    <xf numFmtId="176" fontId="11" fillId="0" borderId="93" xfId="10" applyNumberFormat="1" applyFont="1" applyBorder="1" applyAlignment="1" applyProtection="1">
      <alignment vertical="center" shrinkToFit="1"/>
      <protection locked="0"/>
    </xf>
    <xf numFmtId="176" fontId="15" fillId="0" borderId="124" xfId="10" applyNumberFormat="1" applyFont="1" applyBorder="1" applyAlignment="1" applyProtection="1">
      <alignment vertical="center" shrinkToFit="1"/>
      <protection locked="0"/>
    </xf>
    <xf numFmtId="176" fontId="11" fillId="0" borderId="98" xfId="10" applyNumberFormat="1" applyFont="1" applyBorder="1" applyAlignment="1" applyProtection="1">
      <alignment vertical="center"/>
      <protection locked="0"/>
    </xf>
    <xf numFmtId="176" fontId="11" fillId="0" borderId="7" xfId="10" applyNumberFormat="1" applyFont="1" applyBorder="1" applyAlignment="1" applyProtection="1">
      <alignment vertical="center"/>
      <protection locked="0"/>
    </xf>
    <xf numFmtId="176" fontId="0" fillId="0" borderId="0" xfId="11" applyNumberFormat="1" applyFont="1" applyAlignment="1" applyProtection="1">
      <protection locked="0"/>
    </xf>
    <xf numFmtId="176" fontId="1" fillId="0" borderId="0" xfId="11" applyNumberFormat="1" applyFont="1" applyAlignment="1" applyProtection="1">
      <protection locked="0"/>
    </xf>
    <xf numFmtId="176" fontId="11" fillId="0" borderId="117" xfId="11" applyNumberFormat="1" applyFont="1" applyBorder="1" applyAlignment="1" applyProtection="1">
      <protection locked="0"/>
    </xf>
    <xf numFmtId="176" fontId="15" fillId="0" borderId="118" xfId="11" applyNumberFormat="1" applyFont="1" applyBorder="1" applyAlignment="1" applyProtection="1">
      <protection locked="0"/>
    </xf>
    <xf numFmtId="176" fontId="15" fillId="0" borderId="119" xfId="11" applyNumberFormat="1" applyFont="1" applyBorder="1" applyAlignment="1" applyProtection="1">
      <protection locked="0"/>
    </xf>
    <xf numFmtId="176" fontId="15" fillId="0" borderId="120" xfId="11" applyNumberFormat="1" applyFont="1" applyBorder="1" applyAlignment="1" applyProtection="1">
      <protection locked="0"/>
    </xf>
    <xf numFmtId="176" fontId="11" fillId="0" borderId="29" xfId="11" applyNumberFormat="1" applyFont="1" applyBorder="1" applyAlignment="1" applyProtection="1">
      <alignment horizontal="center"/>
      <protection locked="0"/>
    </xf>
    <xf numFmtId="176" fontId="11" fillId="0" borderId="30" xfId="11" applyNumberFormat="1" applyFont="1" applyBorder="1" applyAlignment="1" applyProtection="1">
      <alignment horizontal="center"/>
      <protection locked="0"/>
    </xf>
    <xf numFmtId="176" fontId="11" fillId="0" borderId="121" xfId="11" applyNumberFormat="1" applyFont="1" applyBorder="1" applyAlignment="1" applyProtection="1">
      <alignment horizontal="center"/>
      <protection locked="0"/>
    </xf>
    <xf numFmtId="176" fontId="11" fillId="0" borderId="28" xfId="11" applyNumberFormat="1" applyFont="1" applyBorder="1" applyAlignment="1" applyProtection="1">
      <alignment horizontal="center" vertical="center"/>
      <protection locked="0"/>
    </xf>
    <xf numFmtId="176" fontId="11" fillId="0" borderId="122" xfId="11" applyNumberFormat="1" applyFont="1" applyBorder="1" applyAlignment="1" applyProtection="1">
      <alignment horizontal="center" vertical="center"/>
      <protection locked="0"/>
    </xf>
    <xf numFmtId="176" fontId="11" fillId="0" borderId="115" xfId="11" applyNumberFormat="1" applyFont="1" applyBorder="1" applyAlignment="1" applyProtection="1">
      <alignment vertical="center" shrinkToFit="1"/>
      <protection locked="0"/>
    </xf>
    <xf numFmtId="176" fontId="11" fillId="0" borderId="123" xfId="11" applyNumberFormat="1" applyFont="1" applyBorder="1" applyAlignment="1" applyProtection="1">
      <alignment vertical="center" shrinkToFit="1"/>
      <protection locked="0"/>
    </xf>
    <xf numFmtId="176" fontId="11" fillId="0" borderId="93" xfId="11" applyNumberFormat="1" applyFont="1" applyBorder="1" applyAlignment="1" applyProtection="1">
      <alignment vertical="center"/>
      <protection locked="0"/>
    </xf>
    <xf numFmtId="176" fontId="11" fillId="0" borderId="124" xfId="11" applyNumberFormat="1" applyFont="1" applyBorder="1" applyAlignment="1" applyProtection="1">
      <alignment vertical="center"/>
      <protection locked="0"/>
    </xf>
    <xf numFmtId="176" fontId="14" fillId="0" borderId="28" xfId="11" applyNumberFormat="1" applyFont="1" applyBorder="1" applyAlignment="1" applyProtection="1">
      <alignment vertical="center" wrapText="1"/>
      <protection locked="0"/>
    </xf>
    <xf numFmtId="0" fontId="19" fillId="0" borderId="51" xfId="11" applyFont="1" applyBorder="1" applyAlignment="1">
      <alignment vertical="center" wrapText="1"/>
    </xf>
    <xf numFmtId="176" fontId="11" fillId="0" borderId="125" xfId="11" applyNumberFormat="1" applyFont="1" applyBorder="1" applyAlignment="1" applyProtection="1">
      <alignment vertical="center"/>
      <protection locked="0"/>
    </xf>
    <xf numFmtId="176" fontId="11" fillId="0" borderId="8" xfId="11" applyNumberFormat="1" applyFont="1" applyBorder="1" applyAlignment="1" applyProtection="1">
      <alignment vertical="center"/>
      <protection locked="0"/>
    </xf>
    <xf numFmtId="176" fontId="11" fillId="0" borderId="35" xfId="11" applyNumberFormat="1" applyFont="1" applyBorder="1" applyAlignment="1" applyProtection="1">
      <alignment vertical="center"/>
      <protection locked="0"/>
    </xf>
    <xf numFmtId="176" fontId="15" fillId="0" borderId="126" xfId="11" applyNumberFormat="1" applyFont="1" applyBorder="1" applyAlignment="1" applyProtection="1">
      <alignment vertical="center"/>
      <protection locked="0"/>
    </xf>
    <xf numFmtId="176" fontId="15" fillId="0" borderId="124" xfId="11" applyNumberFormat="1" applyFont="1" applyBorder="1" applyAlignment="1" applyProtection="1">
      <alignment vertical="center"/>
      <protection locked="0"/>
    </xf>
    <xf numFmtId="176" fontId="11" fillId="0" borderId="98" xfId="11" applyNumberFormat="1" applyFont="1" applyBorder="1" applyAlignment="1" applyProtection="1">
      <protection locked="0"/>
    </xf>
    <xf numFmtId="176" fontId="11" fillId="0" borderId="7" xfId="11" applyNumberFormat="1" applyFont="1" applyBorder="1" applyAlignment="1" applyProtection="1">
      <protection locked="0"/>
    </xf>
    <xf numFmtId="176" fontId="0" fillId="0" borderId="0" xfId="1" applyNumberFormat="1" applyFont="1" applyAlignment="1" applyProtection="1">
      <protection locked="0"/>
    </xf>
    <xf numFmtId="176" fontId="1" fillId="0" borderId="0" xfId="1" applyNumberFormat="1" applyFont="1" applyAlignment="1" applyProtection="1">
      <protection locked="0"/>
    </xf>
    <xf numFmtId="176" fontId="18" fillId="2" borderId="115" xfId="1" applyNumberFormat="1" applyFont="1" applyFill="1" applyBorder="1" applyAlignment="1" applyProtection="1">
      <alignment horizontal="center"/>
      <protection locked="0"/>
    </xf>
    <xf numFmtId="0" fontId="1" fillId="0" borderId="116" xfId="1" applyBorder="1" applyAlignment="1" applyProtection="1">
      <protection locked="0"/>
    </xf>
    <xf numFmtId="176" fontId="11" fillId="0" borderId="117" xfId="1" applyNumberFormat="1" applyFont="1" applyBorder="1" applyAlignment="1" applyProtection="1">
      <protection locked="0"/>
    </xf>
    <xf numFmtId="176" fontId="15" fillId="0" borderId="118" xfId="1" applyNumberFormat="1" applyFont="1" applyBorder="1" applyAlignment="1" applyProtection="1">
      <protection locked="0"/>
    </xf>
    <xf numFmtId="176" fontId="15" fillId="0" borderId="119" xfId="1" applyNumberFormat="1" applyFont="1" applyBorder="1" applyAlignment="1" applyProtection="1">
      <protection locked="0"/>
    </xf>
    <xf numFmtId="176" fontId="15" fillId="0" borderId="120" xfId="1" applyNumberFormat="1" applyFont="1" applyBorder="1" applyAlignment="1" applyProtection="1">
      <protection locked="0"/>
    </xf>
    <xf numFmtId="176" fontId="11" fillId="0" borderId="29" xfId="1" applyNumberFormat="1" applyFont="1" applyBorder="1" applyAlignment="1" applyProtection="1">
      <alignment horizontal="center"/>
      <protection locked="0"/>
    </xf>
    <xf numFmtId="176" fontId="11" fillId="0" borderId="30" xfId="1" applyNumberFormat="1" applyFont="1" applyBorder="1" applyAlignment="1" applyProtection="1">
      <alignment horizontal="center"/>
      <protection locked="0"/>
    </xf>
    <xf numFmtId="176" fontId="11" fillId="0" borderId="121" xfId="1" applyNumberFormat="1" applyFont="1" applyBorder="1" applyAlignment="1" applyProtection="1">
      <alignment horizontal="center"/>
      <protection locked="0"/>
    </xf>
    <xf numFmtId="176" fontId="11" fillId="0" borderId="28" xfId="1" applyNumberFormat="1" applyFont="1" applyBorder="1" applyAlignment="1" applyProtection="1">
      <alignment horizontal="center" vertical="center"/>
      <protection locked="0"/>
    </xf>
    <xf numFmtId="176" fontId="11" fillId="0" borderId="122" xfId="1" applyNumberFormat="1" applyFont="1" applyBorder="1" applyAlignment="1" applyProtection="1">
      <alignment horizontal="center" vertical="center"/>
      <protection locked="0"/>
    </xf>
    <xf numFmtId="176" fontId="11" fillId="0" borderId="115" xfId="1" applyNumberFormat="1" applyFont="1" applyBorder="1" applyAlignment="1" applyProtection="1">
      <alignment vertical="center" shrinkToFit="1"/>
      <protection locked="0"/>
    </xf>
    <xf numFmtId="176" fontId="11" fillId="0" borderId="123" xfId="1" applyNumberFormat="1" applyFont="1" applyBorder="1" applyAlignment="1" applyProtection="1">
      <alignment vertical="center" shrinkToFit="1"/>
      <protection locked="0"/>
    </xf>
    <xf numFmtId="176" fontId="11" fillId="0" borderId="98" xfId="1" applyNumberFormat="1" applyFont="1" applyBorder="1" applyAlignment="1" applyProtection="1">
      <protection locked="0"/>
    </xf>
    <xf numFmtId="176" fontId="11" fillId="0" borderId="7" xfId="1" applyNumberFormat="1" applyFont="1" applyBorder="1" applyAlignment="1" applyProtection="1">
      <protection locked="0"/>
    </xf>
    <xf numFmtId="176" fontId="11" fillId="0" borderId="35" xfId="1" applyNumberFormat="1" applyFont="1" applyBorder="1" applyAlignment="1" applyProtection="1">
      <alignment vertical="center"/>
      <protection locked="0"/>
    </xf>
    <xf numFmtId="176" fontId="15" fillId="0" borderId="126" xfId="1" applyNumberFormat="1" applyFont="1" applyBorder="1" applyAlignment="1" applyProtection="1">
      <alignment vertical="center"/>
      <protection locked="0"/>
    </xf>
    <xf numFmtId="176" fontId="11" fillId="0" borderId="125" xfId="1" applyNumberFormat="1" applyFont="1" applyBorder="1" applyAlignment="1" applyProtection="1">
      <alignment vertical="center"/>
      <protection locked="0"/>
    </xf>
    <xf numFmtId="176" fontId="11" fillId="0" borderId="8" xfId="1" applyNumberFormat="1" applyFont="1" applyBorder="1" applyAlignment="1" applyProtection="1">
      <alignment vertical="center"/>
      <protection locked="0"/>
    </xf>
    <xf numFmtId="176" fontId="11" fillId="0" borderId="93" xfId="1" applyNumberFormat="1" applyFont="1" applyBorder="1" applyAlignment="1" applyProtection="1">
      <alignment vertical="center"/>
      <protection locked="0"/>
    </xf>
    <xf numFmtId="176" fontId="11" fillId="0" borderId="124" xfId="1" applyNumberFormat="1" applyFont="1" applyBorder="1" applyAlignment="1" applyProtection="1">
      <alignment vertical="center"/>
      <protection locked="0"/>
    </xf>
    <xf numFmtId="176" fontId="14" fillId="0" borderId="28" xfId="1" applyNumberFormat="1" applyFont="1" applyBorder="1" applyAlignment="1" applyProtection="1">
      <alignment horizontal="center" vertical="center" wrapText="1"/>
      <protection locked="0"/>
    </xf>
    <xf numFmtId="0" fontId="19" fillId="0" borderId="51" xfId="1" applyFont="1" applyBorder="1" applyAlignment="1" applyProtection="1">
      <alignment wrapText="1"/>
      <protection locked="0"/>
    </xf>
    <xf numFmtId="176" fontId="11" fillId="0" borderId="93" xfId="1" applyNumberFormat="1" applyFont="1" applyBorder="1" applyAlignment="1" applyProtection="1">
      <alignment vertical="center" shrinkToFit="1"/>
      <protection locked="0"/>
    </xf>
    <xf numFmtId="176" fontId="15" fillId="0" borderId="124" xfId="1" applyNumberFormat="1" applyFont="1" applyBorder="1" applyAlignment="1" applyProtection="1">
      <alignment vertical="center" shrinkToFit="1"/>
      <protection locked="0"/>
    </xf>
    <xf numFmtId="0" fontId="23" fillId="0" borderId="20" xfId="3" applyFont="1" applyBorder="1" applyAlignment="1">
      <alignment horizontal="center"/>
    </xf>
    <xf numFmtId="0" fontId="23" fillId="0" borderId="115" xfId="3" applyFont="1" applyBorder="1" applyAlignment="1">
      <alignment horizontal="center"/>
    </xf>
    <xf numFmtId="0" fontId="18" fillId="0" borderId="74"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127" xfId="3" applyFont="1" applyBorder="1" applyAlignment="1">
      <alignment horizontal="center" vertical="center" wrapText="1"/>
    </xf>
    <xf numFmtId="0" fontId="18" fillId="0" borderId="81" xfId="3" applyFont="1" applyBorder="1" applyAlignment="1">
      <alignment horizontal="center" vertical="center" wrapText="1"/>
    </xf>
    <xf numFmtId="0" fontId="18" fillId="0" borderId="0" xfId="3" applyFont="1" applyBorder="1" applyAlignment="1">
      <alignment horizontal="center" vertical="center" wrapText="1"/>
    </xf>
    <xf numFmtId="0" fontId="18" fillId="0" borderId="128" xfId="3" applyFont="1" applyBorder="1" applyAlignment="1">
      <alignment horizontal="center" vertical="center" wrapText="1"/>
    </xf>
  </cellXfs>
  <cellStyles count="13">
    <cellStyle name="標準" xfId="0" builtinId="0"/>
    <cellStyle name="標準 10" xfId="1"/>
    <cellStyle name="標準 11" xfId="2"/>
    <cellStyle name="標準 12" xfId="3"/>
    <cellStyle name="標準 2" xfId="4"/>
    <cellStyle name="標準 3" xfId="5"/>
    <cellStyle name="標準 4" xfId="6"/>
    <cellStyle name="標準 5" xfId="7"/>
    <cellStyle name="標準 6" xfId="8"/>
    <cellStyle name="標準 7" xfId="9"/>
    <cellStyle name="標準 8" xfId="10"/>
    <cellStyle name="標準 9" xfId="11"/>
    <cellStyle name="標準_保育所指導監査事前提出資料法人分"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xdr:colOff>
      <xdr:row>7</xdr:row>
      <xdr:rowOff>203201</xdr:rowOff>
    </xdr:from>
    <xdr:to>
      <xdr:col>33</xdr:col>
      <xdr:colOff>177801</xdr:colOff>
      <xdr:row>15</xdr:row>
      <xdr:rowOff>139701</xdr:rowOff>
    </xdr:to>
    <xdr:sp macro="" textlink="">
      <xdr:nvSpPr>
        <xdr:cNvPr id="2" name="テキスト ボックス 1"/>
        <xdr:cNvSpPr txBox="1"/>
      </xdr:nvSpPr>
      <xdr:spPr>
        <a:xfrm>
          <a:off x="1333501" y="2628901"/>
          <a:ext cx="10972800" cy="288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「従業員の勤務の体制及び勤務形態一覧表」は</a:t>
          </a:r>
          <a:r>
            <a:rPr kumimoji="1" lang="ja-JP" altLang="en-US" sz="2000" u="sng">
              <a:solidFill>
                <a:srgbClr val="FF0000"/>
              </a:solidFill>
            </a:rPr>
            <a:t>新様式（標準様式１）で作成をお願いいたします。</a:t>
          </a:r>
          <a:endParaRPr kumimoji="1" lang="en-US" altLang="ja-JP" sz="2000" u="sng">
            <a:solidFill>
              <a:srgbClr val="FF0000"/>
            </a:solidFill>
          </a:endParaRPr>
        </a:p>
        <a:p>
          <a:endParaRPr kumimoji="1" lang="en-US" altLang="ja-JP" sz="2000">
            <a:solidFill>
              <a:srgbClr val="FF0000"/>
            </a:solidFill>
          </a:endParaRPr>
        </a:p>
        <a:p>
          <a:r>
            <a:rPr kumimoji="1" lang="ja-JP" altLang="en-US" sz="2000">
              <a:solidFill>
                <a:srgbClr val="FF0000"/>
              </a:solidFill>
            </a:rPr>
            <a:t>＜掲載場所＞</a:t>
          </a:r>
          <a:endParaRPr kumimoji="1" lang="en-US" altLang="ja-JP" sz="2000">
            <a:solidFill>
              <a:srgbClr val="FF0000"/>
            </a:solidFill>
          </a:endParaRPr>
        </a:p>
        <a:p>
          <a:r>
            <a:rPr kumimoji="1" lang="ja-JP" altLang="en-US" sz="2000">
              <a:solidFill>
                <a:srgbClr val="FF0000"/>
              </a:solidFill>
            </a:rPr>
            <a:t>「きのくに介護</a:t>
          </a:r>
          <a:r>
            <a:rPr kumimoji="1" lang="en-US" altLang="ja-JP" sz="2000">
              <a:solidFill>
                <a:srgbClr val="FF0000"/>
              </a:solidFill>
            </a:rPr>
            <a:t>de</a:t>
          </a:r>
          <a:r>
            <a:rPr kumimoji="1" lang="ja-JP" altLang="en-US" sz="2000">
              <a:solidFill>
                <a:srgbClr val="FF0000"/>
              </a:solidFill>
            </a:rPr>
            <a:t>ネット」</a:t>
          </a:r>
          <a:endParaRPr kumimoji="1" lang="en-US" altLang="ja-JP" sz="2000">
            <a:solidFill>
              <a:srgbClr val="FF0000"/>
            </a:solidFill>
          </a:endParaRPr>
        </a:p>
        <a:p>
          <a:r>
            <a:rPr kumimoji="1" lang="ja-JP" altLang="en-US" sz="2000">
              <a:solidFill>
                <a:srgbClr val="FF0000"/>
              </a:solidFill>
            </a:rPr>
            <a:t>各種申請・届出－２．介護給付費算定に係る体制等に関する届出ー提出書類の様式ー標準様式１</a:t>
          </a:r>
          <a:endParaRPr kumimoji="1" lang="en-US" altLang="ja-JP" sz="2000">
            <a:solidFill>
              <a:srgbClr val="FF0000"/>
            </a:solidFill>
          </a:endParaRPr>
        </a:p>
        <a:p>
          <a:endParaRPr kumimoji="1" lang="en-US" altLang="ja-JP" sz="2000">
            <a:solidFill>
              <a:srgbClr val="FF0000"/>
            </a:solidFill>
          </a:endParaRPr>
        </a:p>
        <a:p>
          <a:r>
            <a:rPr kumimoji="1" lang="en-US" altLang="ja-JP" sz="2000">
              <a:solidFill>
                <a:srgbClr val="FF0000"/>
              </a:solidFill>
            </a:rPr>
            <a:t>※</a:t>
          </a:r>
          <a:r>
            <a:rPr kumimoji="1" lang="ja-JP" altLang="en-US" sz="2000">
              <a:solidFill>
                <a:srgbClr val="FF0000"/>
              </a:solidFill>
            </a:rPr>
            <a:t>併設事業所と兼務する職員がいる場合は、兼務先の勤務形態一覧表も併せてご提出ください。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2"/>
  <sheetViews>
    <sheetView tabSelected="1" view="pageBreakPreview" zoomScale="91" zoomScaleNormal="100" zoomScaleSheetLayoutView="91" workbookViewId="0">
      <selection activeCell="M4" sqref="M4"/>
    </sheetView>
  </sheetViews>
  <sheetFormatPr defaultRowHeight="13.5" x14ac:dyDescent="0.15"/>
  <cols>
    <col min="1" max="1" width="9" style="3"/>
    <col min="2" max="2" width="14.5" style="3" customWidth="1"/>
    <col min="3" max="3" width="17.375" style="3" customWidth="1"/>
    <col min="4" max="4" width="9" style="3"/>
    <col min="5" max="5" width="4.75" style="3" customWidth="1"/>
    <col min="6" max="6" width="6" style="3" customWidth="1"/>
    <col min="7" max="8" width="4.625" style="3" customWidth="1"/>
    <col min="9" max="9" width="8.375" style="3" customWidth="1"/>
    <col min="10" max="10" width="8" style="3" customWidth="1"/>
    <col min="11" max="11" width="9" style="3"/>
    <col min="12" max="12" width="12.625" style="3" customWidth="1"/>
    <col min="13" max="13" width="21.625" style="3" customWidth="1"/>
    <col min="14" max="16384" width="9" style="3"/>
  </cols>
  <sheetData>
    <row r="3" spans="1:13" ht="17.25" x14ac:dyDescent="0.15">
      <c r="A3" s="15" t="s">
        <v>184</v>
      </c>
    </row>
    <row r="4" spans="1:13" ht="17.25" x14ac:dyDescent="0.15">
      <c r="A4" s="15"/>
    </row>
    <row r="6" spans="1:13" x14ac:dyDescent="0.15">
      <c r="B6" s="4"/>
      <c r="C6" s="17" t="s">
        <v>41</v>
      </c>
      <c r="D6" s="384"/>
      <c r="E6" s="385"/>
      <c r="F6" s="385"/>
      <c r="G6" s="385"/>
      <c r="H6" s="385"/>
      <c r="I6" s="16" t="s">
        <v>42</v>
      </c>
      <c r="J6" s="382"/>
      <c r="K6" s="383"/>
      <c r="L6" s="18" t="s">
        <v>43</v>
      </c>
      <c r="M6" s="7" t="s">
        <v>44</v>
      </c>
    </row>
    <row r="7" spans="1:13" ht="5.25" customHeight="1" x14ac:dyDescent="0.15">
      <c r="B7" s="4"/>
    </row>
    <row r="8" spans="1:13" ht="19.5" customHeight="1" x14ac:dyDescent="0.15">
      <c r="A8" s="6"/>
      <c r="B8" s="12" t="s">
        <v>0</v>
      </c>
      <c r="C8" s="386"/>
      <c r="D8" s="386"/>
      <c r="E8" s="386"/>
      <c r="F8" s="386"/>
      <c r="G8" s="386"/>
      <c r="H8" s="386"/>
      <c r="I8" s="386"/>
      <c r="J8" s="386"/>
      <c r="K8" s="387" t="s">
        <v>27</v>
      </c>
      <c r="L8" s="387"/>
      <c r="M8" s="14" t="s">
        <v>34</v>
      </c>
    </row>
    <row r="9" spans="1:13" ht="18" customHeight="1" x14ac:dyDescent="0.15">
      <c r="A9" s="10" t="s">
        <v>25</v>
      </c>
      <c r="B9" s="8" t="s">
        <v>1</v>
      </c>
      <c r="C9" s="388" t="s">
        <v>30</v>
      </c>
      <c r="D9" s="389"/>
      <c r="E9" s="394" t="s">
        <v>2</v>
      </c>
      <c r="F9" s="394"/>
      <c r="G9" s="394"/>
      <c r="H9" s="394"/>
      <c r="I9" s="394" t="s">
        <v>3</v>
      </c>
      <c r="J9" s="394"/>
      <c r="K9" s="395"/>
      <c r="L9" s="395"/>
      <c r="M9" s="403" t="s">
        <v>36</v>
      </c>
    </row>
    <row r="10" spans="1:13" ht="42" customHeight="1" x14ac:dyDescent="0.15">
      <c r="A10" s="13"/>
      <c r="B10" s="400" t="s">
        <v>29</v>
      </c>
      <c r="C10" s="390"/>
      <c r="D10" s="391"/>
      <c r="E10" s="394" t="s">
        <v>4</v>
      </c>
      <c r="F10" s="394"/>
      <c r="G10" s="394" t="s">
        <v>5</v>
      </c>
      <c r="H10" s="394"/>
      <c r="I10" s="1" t="s">
        <v>4</v>
      </c>
      <c r="J10" s="1" t="s">
        <v>5</v>
      </c>
      <c r="K10" s="395"/>
      <c r="L10" s="395"/>
      <c r="M10" s="404"/>
    </row>
    <row r="11" spans="1:13" ht="21" customHeight="1" x14ac:dyDescent="0.15">
      <c r="A11" s="13"/>
      <c r="B11" s="400"/>
      <c r="C11" s="392" t="s">
        <v>6</v>
      </c>
      <c r="D11" s="392"/>
      <c r="E11" s="393"/>
      <c r="F11" s="393"/>
      <c r="G11" s="393"/>
      <c r="H11" s="393"/>
      <c r="I11" s="2"/>
      <c r="J11" s="2"/>
      <c r="K11" s="395"/>
      <c r="L11" s="395"/>
      <c r="M11" s="404"/>
    </row>
    <row r="12" spans="1:13" ht="21" customHeight="1" x14ac:dyDescent="0.15">
      <c r="A12" s="13"/>
      <c r="B12" s="400"/>
      <c r="C12" s="392" t="s">
        <v>7</v>
      </c>
      <c r="D12" s="392"/>
      <c r="E12" s="393"/>
      <c r="F12" s="393"/>
      <c r="G12" s="393"/>
      <c r="H12" s="393"/>
      <c r="I12" s="2"/>
      <c r="J12" s="2"/>
      <c r="K12" s="395"/>
      <c r="L12" s="395"/>
      <c r="M12" s="404"/>
    </row>
    <row r="13" spans="1:13" ht="21" customHeight="1" x14ac:dyDescent="0.15">
      <c r="A13" s="13"/>
      <c r="B13" s="400"/>
      <c r="C13" s="396" t="s">
        <v>8</v>
      </c>
      <c r="D13" s="396"/>
      <c r="E13" s="393"/>
      <c r="F13" s="393"/>
      <c r="G13" s="393"/>
      <c r="H13" s="393"/>
      <c r="I13" s="2"/>
      <c r="J13" s="2"/>
      <c r="K13" s="395"/>
      <c r="L13" s="395"/>
      <c r="M13" s="404"/>
    </row>
    <row r="14" spans="1:13" ht="21" customHeight="1" x14ac:dyDescent="0.15">
      <c r="A14" s="13"/>
      <c r="B14" s="400"/>
      <c r="C14" s="392" t="s">
        <v>9</v>
      </c>
      <c r="D14" s="392"/>
      <c r="E14" s="393"/>
      <c r="F14" s="393"/>
      <c r="G14" s="393"/>
      <c r="H14" s="393"/>
      <c r="I14" s="2"/>
      <c r="J14" s="2"/>
      <c r="K14" s="395"/>
      <c r="L14" s="395"/>
      <c r="M14" s="404"/>
    </row>
    <row r="15" spans="1:13" ht="21" customHeight="1" x14ac:dyDescent="0.15">
      <c r="A15" s="13"/>
      <c r="B15" s="401"/>
      <c r="C15" s="392" t="s">
        <v>10</v>
      </c>
      <c r="D15" s="392"/>
      <c r="E15" s="393"/>
      <c r="F15" s="393"/>
      <c r="G15" s="393"/>
      <c r="H15" s="393"/>
      <c r="I15" s="2"/>
      <c r="J15" s="2"/>
      <c r="K15" s="395"/>
      <c r="L15" s="395"/>
      <c r="M15" s="405"/>
    </row>
    <row r="16" spans="1:13" ht="21" customHeight="1" x14ac:dyDescent="0.15">
      <c r="A16" s="13"/>
      <c r="B16" s="393" t="s">
        <v>11</v>
      </c>
      <c r="C16" s="397" t="s">
        <v>12</v>
      </c>
      <c r="D16" s="397"/>
      <c r="E16" s="397"/>
      <c r="F16" s="397" t="s">
        <v>13</v>
      </c>
      <c r="G16" s="397"/>
      <c r="H16" s="393" t="s">
        <v>38</v>
      </c>
      <c r="I16" s="393"/>
      <c r="J16" s="393"/>
      <c r="K16" s="412"/>
      <c r="L16" s="412"/>
      <c r="M16" s="403" t="s">
        <v>35</v>
      </c>
    </row>
    <row r="17" spans="1:13" ht="21" customHeight="1" x14ac:dyDescent="0.15">
      <c r="A17" s="13"/>
      <c r="B17" s="393"/>
      <c r="C17" s="397"/>
      <c r="D17" s="397"/>
      <c r="E17" s="397"/>
      <c r="F17" s="398" t="s">
        <v>33</v>
      </c>
      <c r="G17" s="399"/>
      <c r="H17" s="393"/>
      <c r="I17" s="393"/>
      <c r="J17" s="393"/>
      <c r="K17" s="412"/>
      <c r="L17" s="412"/>
      <c r="M17" s="404"/>
    </row>
    <row r="18" spans="1:13" ht="21" customHeight="1" x14ac:dyDescent="0.15">
      <c r="A18" s="13"/>
      <c r="B18" s="393"/>
      <c r="C18" s="397"/>
      <c r="D18" s="397"/>
      <c r="E18" s="397"/>
      <c r="F18" s="397" t="s">
        <v>14</v>
      </c>
      <c r="G18" s="397"/>
      <c r="H18" s="393"/>
      <c r="I18" s="393"/>
      <c r="J18" s="393"/>
      <c r="K18" s="412"/>
      <c r="L18" s="412"/>
      <c r="M18" s="404"/>
    </row>
    <row r="19" spans="1:13" ht="21" customHeight="1" x14ac:dyDescent="0.15">
      <c r="A19" s="13"/>
      <c r="B19" s="393"/>
      <c r="C19" s="397"/>
      <c r="D19" s="397"/>
      <c r="E19" s="397"/>
      <c r="F19" s="398" t="s">
        <v>15</v>
      </c>
      <c r="G19" s="399"/>
      <c r="H19" s="393"/>
      <c r="I19" s="393"/>
      <c r="J19" s="393"/>
      <c r="K19" s="412"/>
      <c r="L19" s="412"/>
      <c r="M19" s="405"/>
    </row>
    <row r="20" spans="1:13" ht="21" customHeight="1" x14ac:dyDescent="0.15">
      <c r="A20" s="13"/>
      <c r="B20" s="393" t="s">
        <v>16</v>
      </c>
      <c r="C20" s="397" t="s">
        <v>17</v>
      </c>
      <c r="D20" s="397"/>
      <c r="E20" s="397"/>
      <c r="F20" s="397"/>
      <c r="G20" s="397"/>
      <c r="H20" s="397"/>
      <c r="I20" s="397"/>
      <c r="J20" s="397"/>
      <c r="K20" s="394" t="s">
        <v>32</v>
      </c>
      <c r="L20" s="394"/>
      <c r="M20" s="403" t="s">
        <v>36</v>
      </c>
    </row>
    <row r="21" spans="1:13" ht="21" customHeight="1" x14ac:dyDescent="0.15">
      <c r="A21" s="13"/>
      <c r="B21" s="393"/>
      <c r="C21" s="397" t="s">
        <v>18</v>
      </c>
      <c r="D21" s="397"/>
      <c r="E21" s="397"/>
      <c r="F21" s="397"/>
      <c r="G21" s="397"/>
      <c r="H21" s="397"/>
      <c r="I21" s="397"/>
      <c r="J21" s="397"/>
      <c r="K21" s="394" t="s">
        <v>32</v>
      </c>
      <c r="L21" s="394"/>
      <c r="M21" s="404"/>
    </row>
    <row r="22" spans="1:13" ht="21" customHeight="1" x14ac:dyDescent="0.15">
      <c r="A22" s="13"/>
      <c r="B22" s="393"/>
      <c r="C22" s="393" t="s">
        <v>19</v>
      </c>
      <c r="D22" s="393"/>
      <c r="E22" s="393"/>
      <c r="F22" s="393"/>
      <c r="G22" s="393"/>
      <c r="H22" s="393"/>
      <c r="I22" s="393"/>
      <c r="J22" s="393"/>
      <c r="K22" s="402"/>
      <c r="L22" s="402"/>
      <c r="M22" s="405"/>
    </row>
    <row r="23" spans="1:13" ht="18" customHeight="1" x14ac:dyDescent="0.15">
      <c r="A23" s="13"/>
      <c r="B23" s="410" t="s">
        <v>10</v>
      </c>
      <c r="C23" s="410"/>
      <c r="D23" s="411" t="s">
        <v>20</v>
      </c>
      <c r="E23" s="411"/>
      <c r="F23" s="411"/>
      <c r="G23" s="411"/>
      <c r="H23" s="411"/>
      <c r="I23" s="411"/>
      <c r="J23" s="411"/>
      <c r="K23" s="411"/>
      <c r="L23" s="394" t="s">
        <v>31</v>
      </c>
      <c r="M23" s="403" t="s">
        <v>36</v>
      </c>
    </row>
    <row r="24" spans="1:13" ht="18" customHeight="1" x14ac:dyDescent="0.15">
      <c r="A24" s="11"/>
      <c r="B24" s="410"/>
      <c r="C24" s="410"/>
      <c r="D24" s="406" t="s">
        <v>21</v>
      </c>
      <c r="E24" s="406"/>
      <c r="F24" s="406"/>
      <c r="G24" s="406"/>
      <c r="H24" s="406"/>
      <c r="I24" s="406"/>
      <c r="J24" s="406"/>
      <c r="K24" s="406"/>
      <c r="L24" s="394"/>
      <c r="M24" s="405"/>
    </row>
    <row r="25" spans="1:13" ht="6.75" customHeight="1" x14ac:dyDescent="0.15">
      <c r="B25" s="5"/>
      <c r="C25" s="5"/>
      <c r="D25" s="5"/>
      <c r="E25" s="5"/>
      <c r="F25" s="5"/>
      <c r="G25" s="5"/>
      <c r="H25" s="5"/>
      <c r="I25" s="5"/>
      <c r="J25" s="5"/>
      <c r="K25" s="5"/>
      <c r="L25" s="5"/>
    </row>
    <row r="26" spans="1:13" ht="6.75" customHeight="1" x14ac:dyDescent="0.15">
      <c r="B26" s="4"/>
      <c r="C26" s="9"/>
    </row>
    <row r="27" spans="1:13" ht="17.25" customHeight="1" x14ac:dyDescent="0.15">
      <c r="A27" s="6"/>
      <c r="B27" s="12" t="s">
        <v>0</v>
      </c>
      <c r="C27" s="387"/>
      <c r="D27" s="387"/>
      <c r="E27" s="387"/>
      <c r="F27" s="387"/>
      <c r="G27" s="387"/>
      <c r="H27" s="387"/>
      <c r="I27" s="387"/>
      <c r="J27" s="387"/>
      <c r="K27" s="387" t="s">
        <v>27</v>
      </c>
      <c r="L27" s="387"/>
      <c r="M27" s="14" t="s">
        <v>34</v>
      </c>
    </row>
    <row r="28" spans="1:13" ht="21" customHeight="1" x14ac:dyDescent="0.15">
      <c r="A28" s="416" t="s">
        <v>28</v>
      </c>
      <c r="B28" s="419" t="s">
        <v>22</v>
      </c>
      <c r="C28" s="413" t="s">
        <v>39</v>
      </c>
      <c r="D28" s="414"/>
      <c r="E28" s="414"/>
      <c r="F28" s="414"/>
      <c r="G28" s="414"/>
      <c r="H28" s="414"/>
      <c r="I28" s="414"/>
      <c r="J28" s="415"/>
      <c r="K28" s="394" t="s">
        <v>26</v>
      </c>
      <c r="L28" s="394"/>
      <c r="M28" s="407" t="s">
        <v>37</v>
      </c>
    </row>
    <row r="29" spans="1:13" ht="21" customHeight="1" x14ac:dyDescent="0.15">
      <c r="A29" s="417"/>
      <c r="B29" s="420"/>
      <c r="C29" s="413" t="s">
        <v>40</v>
      </c>
      <c r="D29" s="414"/>
      <c r="E29" s="414"/>
      <c r="F29" s="414"/>
      <c r="G29" s="414"/>
      <c r="H29" s="414"/>
      <c r="I29" s="414"/>
      <c r="J29" s="415"/>
      <c r="K29" s="394" t="s">
        <v>26</v>
      </c>
      <c r="L29" s="394"/>
      <c r="M29" s="408"/>
    </row>
    <row r="30" spans="1:13" ht="21" customHeight="1" x14ac:dyDescent="0.15">
      <c r="A30" s="417"/>
      <c r="B30" s="421"/>
      <c r="C30" s="413" t="s">
        <v>23</v>
      </c>
      <c r="D30" s="414"/>
      <c r="E30" s="414"/>
      <c r="F30" s="414"/>
      <c r="G30" s="414"/>
      <c r="H30" s="414"/>
      <c r="I30" s="414"/>
      <c r="J30" s="415"/>
      <c r="K30" s="394" t="s">
        <v>26</v>
      </c>
      <c r="L30" s="394"/>
      <c r="M30" s="408"/>
    </row>
    <row r="31" spans="1:13" ht="21" customHeight="1" x14ac:dyDescent="0.15">
      <c r="A31" s="418"/>
      <c r="B31" s="422"/>
      <c r="C31" s="413" t="s">
        <v>24</v>
      </c>
      <c r="D31" s="414"/>
      <c r="E31" s="414"/>
      <c r="F31" s="414"/>
      <c r="G31" s="414"/>
      <c r="H31" s="414"/>
      <c r="I31" s="414"/>
      <c r="J31" s="415"/>
      <c r="K31" s="394" t="s">
        <v>26</v>
      </c>
      <c r="L31" s="394"/>
      <c r="M31" s="409"/>
    </row>
    <row r="32" spans="1:13" x14ac:dyDescent="0.15">
      <c r="B32" s="4"/>
      <c r="C32" s="9"/>
    </row>
  </sheetData>
  <mergeCells count="63">
    <mergeCell ref="A28:A31"/>
    <mergeCell ref="B28:B31"/>
    <mergeCell ref="K28:L28"/>
    <mergeCell ref="K29:L29"/>
    <mergeCell ref="C28:J28"/>
    <mergeCell ref="C29:J29"/>
    <mergeCell ref="M28:M31"/>
    <mergeCell ref="B23:C24"/>
    <mergeCell ref="D23:K23"/>
    <mergeCell ref="K16:L19"/>
    <mergeCell ref="K27:L27"/>
    <mergeCell ref="K30:L30"/>
    <mergeCell ref="K31:L31"/>
    <mergeCell ref="C30:J30"/>
    <mergeCell ref="C31:J31"/>
    <mergeCell ref="C27:J27"/>
    <mergeCell ref="M9:M15"/>
    <mergeCell ref="M16:M19"/>
    <mergeCell ref="M23:M24"/>
    <mergeCell ref="M20:M22"/>
    <mergeCell ref="F18:G18"/>
    <mergeCell ref="F19:G19"/>
    <mergeCell ref="D24:K24"/>
    <mergeCell ref="L23:L24"/>
    <mergeCell ref="C15:D15"/>
    <mergeCell ref="E15:F15"/>
    <mergeCell ref="K20:L20"/>
    <mergeCell ref="C21:J21"/>
    <mergeCell ref="K21:L21"/>
    <mergeCell ref="C22:E22"/>
    <mergeCell ref="F22:J22"/>
    <mergeCell ref="K22:L22"/>
    <mergeCell ref="B10:B15"/>
    <mergeCell ref="G13:H13"/>
    <mergeCell ref="G10:H10"/>
    <mergeCell ref="E12:F12"/>
    <mergeCell ref="B20:B22"/>
    <mergeCell ref="C20:J20"/>
    <mergeCell ref="B16:B19"/>
    <mergeCell ref="C16:E19"/>
    <mergeCell ref="F16:G16"/>
    <mergeCell ref="F17:G17"/>
    <mergeCell ref="H16:J19"/>
    <mergeCell ref="C11:D11"/>
    <mergeCell ref="E11:F11"/>
    <mergeCell ref="G11:H11"/>
    <mergeCell ref="E9:H9"/>
    <mergeCell ref="I9:J9"/>
    <mergeCell ref="E10:F10"/>
    <mergeCell ref="J6:K6"/>
    <mergeCell ref="D6:H6"/>
    <mergeCell ref="C8:J8"/>
    <mergeCell ref="K8:L8"/>
    <mergeCell ref="C9:D10"/>
    <mergeCell ref="K9:L15"/>
    <mergeCell ref="G12:H12"/>
    <mergeCell ref="E13:F13"/>
    <mergeCell ref="C14:D14"/>
    <mergeCell ref="E14:F14"/>
    <mergeCell ref="G14:H14"/>
    <mergeCell ref="C12:D12"/>
    <mergeCell ref="C13:D13"/>
    <mergeCell ref="G15:H15"/>
  </mergeCells>
  <phoneticPr fontId="6"/>
  <pageMargins left="0.74803149606299213" right="0.74803149606299213" top="0.39370078740157483" bottom="0.47244094488188981" header="0.39370078740157483" footer="0.51181102362204722"/>
  <pageSetup paperSize="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workbookViewId="0">
      <selection activeCell="M4" sqref="M4"/>
    </sheetView>
  </sheetViews>
  <sheetFormatPr defaultColWidth="15.625" defaultRowHeight="11.25" x14ac:dyDescent="0.15"/>
  <cols>
    <col min="1" max="1" width="1.625" style="310" customWidth="1"/>
    <col min="2" max="2" width="7.875" style="310" customWidth="1"/>
    <col min="3" max="3" width="15.625" style="320" customWidth="1"/>
    <col min="4" max="16384" width="15.625" style="310"/>
  </cols>
  <sheetData>
    <row r="1" spans="1:7" s="309" customFormat="1" ht="21.75" customHeight="1" x14ac:dyDescent="0.15">
      <c r="A1" s="432" t="s">
        <v>147</v>
      </c>
      <c r="B1" s="433"/>
      <c r="C1" s="432"/>
      <c r="D1" s="434"/>
      <c r="E1" s="434"/>
      <c r="F1" s="434"/>
      <c r="G1" s="308"/>
    </row>
    <row r="2" spans="1:7" s="309" customFormat="1" x14ac:dyDescent="0.15"/>
    <row r="3" spans="1:7" s="309" customFormat="1" x14ac:dyDescent="0.15"/>
    <row r="4" spans="1:7" ht="13.5" x14ac:dyDescent="0.15">
      <c r="B4" s="423" t="s">
        <v>123</v>
      </c>
      <c r="C4" s="425"/>
      <c r="D4" s="425"/>
      <c r="E4" s="425"/>
      <c r="F4" s="425"/>
    </row>
    <row r="6" spans="1:7" ht="13.5" x14ac:dyDescent="0.15">
      <c r="B6" s="313"/>
      <c r="C6" s="313" t="s">
        <v>124</v>
      </c>
      <c r="D6" s="431" t="s">
        <v>125</v>
      </c>
      <c r="E6" s="429"/>
      <c r="F6" s="429"/>
    </row>
    <row r="7" spans="1:7" ht="13.5" x14ac:dyDescent="0.15">
      <c r="B7" s="313"/>
      <c r="C7" s="313" t="s">
        <v>126</v>
      </c>
      <c r="D7" s="431" t="s">
        <v>127</v>
      </c>
      <c r="E7" s="429"/>
      <c r="F7" s="429"/>
    </row>
    <row r="8" spans="1:7" ht="13.5" x14ac:dyDescent="0.15">
      <c r="B8" s="313"/>
      <c r="C8" s="313" t="s">
        <v>128</v>
      </c>
      <c r="D8" s="431" t="s">
        <v>129</v>
      </c>
      <c r="E8" s="429"/>
      <c r="F8" s="429"/>
    </row>
    <row r="9" spans="1:7" ht="13.5" x14ac:dyDescent="0.15">
      <c r="B9" s="313"/>
      <c r="C9" s="313" t="s">
        <v>130</v>
      </c>
      <c r="D9" s="431" t="s">
        <v>131</v>
      </c>
      <c r="E9" s="429"/>
      <c r="F9" s="429"/>
    </row>
    <row r="10" spans="1:7" ht="13.5" x14ac:dyDescent="0.15">
      <c r="B10" s="313"/>
      <c r="C10" s="313" t="s">
        <v>132</v>
      </c>
      <c r="D10" s="431" t="s">
        <v>133</v>
      </c>
      <c r="E10" s="429"/>
      <c r="F10" s="429"/>
    </row>
    <row r="11" spans="1:7" ht="13.5" x14ac:dyDescent="0.15">
      <c r="B11" s="313"/>
      <c r="C11" s="313"/>
      <c r="D11" s="314"/>
      <c r="E11" s="316"/>
      <c r="F11" s="317"/>
    </row>
    <row r="12" spans="1:7" ht="13.5" x14ac:dyDescent="0.15">
      <c r="C12" s="431"/>
      <c r="D12" s="430"/>
      <c r="E12" s="430"/>
    </row>
    <row r="13" spans="1:7" ht="13.5" x14ac:dyDescent="0.15">
      <c r="B13" s="423" t="s">
        <v>134</v>
      </c>
      <c r="C13" s="425"/>
      <c r="D13" s="425"/>
      <c r="E13" s="425"/>
      <c r="F13" s="425"/>
      <c r="G13" s="425"/>
    </row>
    <row r="14" spans="1:7" ht="13.5" x14ac:dyDescent="0.15">
      <c r="B14" s="311"/>
      <c r="C14" s="312"/>
      <c r="D14" s="312"/>
      <c r="E14" s="312"/>
      <c r="F14" s="312"/>
      <c r="G14" s="312"/>
    </row>
    <row r="15" spans="1:7" ht="13.5" x14ac:dyDescent="0.15">
      <c r="B15" s="423" t="s">
        <v>135</v>
      </c>
      <c r="C15" s="425"/>
      <c r="D15" s="425"/>
      <c r="E15" s="425"/>
      <c r="F15" s="425"/>
      <c r="G15" s="425"/>
    </row>
    <row r="16" spans="1:7" ht="13.5" x14ac:dyDescent="0.15">
      <c r="B16" s="311"/>
      <c r="C16" s="312"/>
      <c r="D16" s="312"/>
      <c r="E16" s="312"/>
      <c r="F16" s="312"/>
      <c r="G16" s="312"/>
    </row>
    <row r="17" spans="2:7" ht="13.5" x14ac:dyDescent="0.15">
      <c r="B17" s="423" t="s">
        <v>136</v>
      </c>
      <c r="C17" s="425"/>
      <c r="D17" s="425"/>
      <c r="E17" s="425"/>
      <c r="F17" s="425"/>
      <c r="G17" s="425"/>
    </row>
    <row r="18" spans="2:7" ht="13.5" x14ac:dyDescent="0.15">
      <c r="B18" s="423" t="s">
        <v>137</v>
      </c>
      <c r="C18" s="425"/>
      <c r="D18" s="425"/>
      <c r="E18" s="425"/>
      <c r="F18" s="425"/>
      <c r="G18" s="425"/>
    </row>
    <row r="19" spans="2:7" ht="13.5" x14ac:dyDescent="0.15">
      <c r="B19" s="428" t="s">
        <v>138</v>
      </c>
      <c r="C19" s="429"/>
      <c r="D19" s="429"/>
      <c r="E19" s="429"/>
      <c r="F19" s="429"/>
      <c r="G19" s="429"/>
    </row>
    <row r="20" spans="2:7" ht="13.5" x14ac:dyDescent="0.15">
      <c r="B20" s="318"/>
      <c r="C20" s="315"/>
      <c r="D20" s="315"/>
      <c r="E20" s="315"/>
      <c r="F20" s="315"/>
      <c r="G20" s="315"/>
    </row>
    <row r="21" spans="2:7" ht="13.5" x14ac:dyDescent="0.15">
      <c r="B21" s="423" t="s">
        <v>139</v>
      </c>
      <c r="C21" s="425"/>
      <c r="D21" s="425"/>
      <c r="E21" s="425"/>
      <c r="F21" s="425"/>
      <c r="G21" s="425"/>
    </row>
    <row r="22" spans="2:7" ht="13.5" x14ac:dyDescent="0.15">
      <c r="B22" s="423" t="s">
        <v>140</v>
      </c>
      <c r="C22" s="425"/>
      <c r="D22" s="425"/>
      <c r="E22" s="425"/>
      <c r="F22" s="425"/>
      <c r="G22" s="425"/>
    </row>
    <row r="23" spans="2:7" ht="13.5" x14ac:dyDescent="0.15">
      <c r="B23" s="311"/>
      <c r="C23" s="312"/>
      <c r="D23" s="312"/>
      <c r="E23" s="312"/>
      <c r="F23" s="312"/>
      <c r="G23" s="312"/>
    </row>
    <row r="24" spans="2:7" ht="13.5" x14ac:dyDescent="0.15">
      <c r="B24" s="426" t="s">
        <v>141</v>
      </c>
      <c r="C24" s="427"/>
      <c r="D24" s="427"/>
      <c r="E24" s="427"/>
      <c r="F24" s="427"/>
      <c r="G24" s="425"/>
    </row>
    <row r="25" spans="2:7" ht="13.5" x14ac:dyDescent="0.15">
      <c r="B25" s="423" t="s">
        <v>142</v>
      </c>
      <c r="C25" s="424"/>
      <c r="D25" s="423"/>
      <c r="E25" s="423"/>
      <c r="F25" s="423"/>
      <c r="G25" s="425"/>
    </row>
    <row r="26" spans="2:7" ht="13.5" x14ac:dyDescent="0.15">
      <c r="B26" s="426" t="s">
        <v>143</v>
      </c>
      <c r="C26" s="430"/>
      <c r="D26" s="430"/>
      <c r="E26" s="430"/>
      <c r="F26" s="427"/>
      <c r="G26" s="425"/>
    </row>
    <row r="27" spans="2:7" ht="13.5" x14ac:dyDescent="0.15">
      <c r="B27" s="426" t="s">
        <v>144</v>
      </c>
      <c r="C27" s="425"/>
      <c r="D27" s="425"/>
      <c r="E27" s="425"/>
      <c r="F27" s="425"/>
      <c r="G27" s="425"/>
    </row>
    <row r="28" spans="2:7" ht="13.5" x14ac:dyDescent="0.15">
      <c r="B28" s="423"/>
      <c r="C28" s="427"/>
      <c r="D28" s="427"/>
      <c r="E28" s="427"/>
      <c r="F28" s="427"/>
      <c r="G28" s="425"/>
    </row>
    <row r="29" spans="2:7" ht="13.5" x14ac:dyDescent="0.15">
      <c r="B29" s="423" t="s">
        <v>145</v>
      </c>
      <c r="C29" s="424"/>
      <c r="D29" s="423"/>
      <c r="E29" s="423"/>
      <c r="F29" s="423"/>
      <c r="G29" s="425"/>
    </row>
    <row r="30" spans="2:7" ht="13.5" x14ac:dyDescent="0.15">
      <c r="B30" s="423" t="s">
        <v>146</v>
      </c>
      <c r="C30" s="424"/>
      <c r="D30" s="423"/>
      <c r="E30" s="423"/>
      <c r="F30" s="423"/>
      <c r="G30" s="425"/>
    </row>
    <row r="31" spans="2:7" ht="13.5" x14ac:dyDescent="0.15">
      <c r="B31" s="423"/>
      <c r="C31" s="427"/>
      <c r="D31" s="427"/>
      <c r="E31" s="427"/>
      <c r="F31" s="427"/>
      <c r="G31" s="425"/>
    </row>
    <row r="32" spans="2:7" ht="13.5" x14ac:dyDescent="0.15">
      <c r="B32" s="423"/>
      <c r="C32" s="425"/>
      <c r="D32" s="425"/>
      <c r="E32" s="425"/>
      <c r="F32" s="425"/>
      <c r="G32" s="425"/>
    </row>
    <row r="33" spans="1:7" ht="13.5" x14ac:dyDescent="0.15">
      <c r="B33" s="423"/>
      <c r="C33" s="424"/>
      <c r="D33" s="423"/>
      <c r="E33" s="423"/>
      <c r="F33" s="423"/>
      <c r="G33" s="425"/>
    </row>
    <row r="34" spans="1:7" ht="13.5" x14ac:dyDescent="0.15">
      <c r="B34" s="423"/>
      <c r="C34" s="424"/>
      <c r="D34" s="423"/>
      <c r="E34" s="423"/>
      <c r="F34" s="423"/>
      <c r="G34" s="425"/>
    </row>
    <row r="35" spans="1:7" x14ac:dyDescent="0.15">
      <c r="A35" s="311"/>
      <c r="B35" s="423"/>
      <c r="C35" s="424"/>
      <c r="D35" s="423"/>
      <c r="E35" s="423"/>
      <c r="F35" s="423"/>
    </row>
    <row r="36" spans="1:7" x14ac:dyDescent="0.15">
      <c r="A36" s="311"/>
      <c r="B36" s="423"/>
      <c r="C36" s="424"/>
      <c r="D36" s="423"/>
      <c r="E36" s="423"/>
      <c r="F36" s="423"/>
    </row>
    <row r="37" spans="1:7" x14ac:dyDescent="0.15">
      <c r="A37" s="311"/>
      <c r="B37" s="311"/>
      <c r="C37" s="319"/>
      <c r="D37" s="311"/>
      <c r="E37" s="311"/>
      <c r="F37" s="311"/>
    </row>
    <row r="38" spans="1:7" x14ac:dyDescent="0.15">
      <c r="A38" s="311"/>
      <c r="B38" s="311"/>
      <c r="C38" s="319"/>
      <c r="D38" s="311"/>
      <c r="E38" s="311"/>
      <c r="F38" s="311"/>
    </row>
  </sheetData>
  <mergeCells count="28">
    <mergeCell ref="D9:F9"/>
    <mergeCell ref="A1:F1"/>
    <mergeCell ref="B4:F4"/>
    <mergeCell ref="D6:F6"/>
    <mergeCell ref="D7:F7"/>
    <mergeCell ref="D8:F8"/>
    <mergeCell ref="B26:G26"/>
    <mergeCell ref="D10:F10"/>
    <mergeCell ref="C12:E12"/>
    <mergeCell ref="B13:G13"/>
    <mergeCell ref="B15:G15"/>
    <mergeCell ref="B17:G17"/>
    <mergeCell ref="B18:G18"/>
    <mergeCell ref="B19:G19"/>
    <mergeCell ref="B21:G21"/>
    <mergeCell ref="B22:G22"/>
    <mergeCell ref="B24:G24"/>
    <mergeCell ref="B25:G25"/>
    <mergeCell ref="B33:G33"/>
    <mergeCell ref="B34:G34"/>
    <mergeCell ref="B35:F35"/>
    <mergeCell ref="B36:F36"/>
    <mergeCell ref="B27:G27"/>
    <mergeCell ref="B28:G28"/>
    <mergeCell ref="B29:G29"/>
    <mergeCell ref="B30:G30"/>
    <mergeCell ref="B31:G31"/>
    <mergeCell ref="B32:G32"/>
  </mergeCells>
  <phoneticPr fontId="6"/>
  <pageMargins left="0.70866141732283472" right="0.70866141732283472" top="0.78740157480314965" bottom="0.78740157480314965" header="0" footer="0.31496062992125984"/>
  <pageSetup paperSize="9" orientation="portrait" r:id="rId1"/>
  <headerFooter alignWithMargins="0">
    <oddFooter>&amp;L養&amp;C&amp;A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Normal="100" workbookViewId="0">
      <selection activeCell="M4" sqref="M4"/>
    </sheetView>
  </sheetViews>
  <sheetFormatPr defaultRowHeight="13.5" x14ac:dyDescent="0.15"/>
  <cols>
    <col min="1" max="1" width="3.625" style="47" customWidth="1"/>
    <col min="2" max="2" width="6.875" style="47" customWidth="1"/>
    <col min="3" max="16384" width="9" style="47"/>
  </cols>
  <sheetData>
    <row r="1" spans="1:10" s="19" customFormat="1" ht="16.5" customHeight="1" x14ac:dyDescent="0.15">
      <c r="A1" s="435" t="s">
        <v>59</v>
      </c>
      <c r="B1" s="436"/>
      <c r="C1" s="436"/>
      <c r="D1" s="436"/>
      <c r="E1" s="436"/>
      <c r="F1" s="436"/>
      <c r="G1" s="436"/>
    </row>
    <row r="2" spans="1:10" s="19" customFormat="1" ht="13.5" customHeight="1" x14ac:dyDescent="0.15"/>
    <row r="3" spans="1:10" s="20" customFormat="1" ht="16.5" customHeight="1" x14ac:dyDescent="0.15">
      <c r="A3" s="437" t="s">
        <v>191</v>
      </c>
      <c r="B3" s="437"/>
      <c r="C3" s="437"/>
      <c r="D3" s="437"/>
      <c r="E3" s="437"/>
      <c r="F3" s="436"/>
    </row>
    <row r="4" spans="1:10" s="20" customFormat="1" ht="13.5" customHeight="1" thickBot="1" x14ac:dyDescent="0.2">
      <c r="A4" s="21"/>
      <c r="B4" s="22"/>
    </row>
    <row r="5" spans="1:10" s="19" customFormat="1" ht="13.5" customHeight="1" thickBot="1" x14ac:dyDescent="0.2">
      <c r="C5" s="23" t="s">
        <v>61</v>
      </c>
      <c r="E5" s="53">
        <f>ROUNDUP((C26+(E26*3/10))/3,0)</f>
        <v>0</v>
      </c>
      <c r="F5" s="19" t="s">
        <v>62</v>
      </c>
      <c r="G5" s="24"/>
    </row>
    <row r="6" spans="1:10" s="19" customFormat="1" ht="13.5" customHeight="1" x14ac:dyDescent="0.15">
      <c r="C6" s="438"/>
      <c r="D6" s="439"/>
      <c r="E6" s="25" t="s">
        <v>63</v>
      </c>
      <c r="G6" s="26"/>
      <c r="H6" s="27"/>
    </row>
    <row r="7" spans="1:10" s="19" customFormat="1" ht="13.5" customHeight="1" x14ac:dyDescent="0.15"/>
    <row r="8" spans="1:10" s="19" customFormat="1" ht="13.5" customHeight="1" x14ac:dyDescent="0.15">
      <c r="B8" s="440" t="s">
        <v>185</v>
      </c>
      <c r="C8" s="441"/>
      <c r="D8" s="442"/>
      <c r="E8" s="443"/>
    </row>
    <row r="9" spans="1:10" s="19" customFormat="1" ht="13.5" customHeight="1" x14ac:dyDescent="0.15">
      <c r="B9" s="28" t="s">
        <v>65</v>
      </c>
      <c r="C9" s="444" t="s">
        <v>66</v>
      </c>
      <c r="D9" s="444"/>
      <c r="E9" s="445" t="s">
        <v>67</v>
      </c>
      <c r="F9" s="446"/>
      <c r="G9" s="444"/>
      <c r="H9" s="444"/>
      <c r="I9" s="444" t="s">
        <v>68</v>
      </c>
      <c r="J9" s="444"/>
    </row>
    <row r="10" spans="1:10" s="19" customFormat="1" ht="13.5" customHeight="1" x14ac:dyDescent="0.15">
      <c r="B10" s="30" t="s">
        <v>69</v>
      </c>
      <c r="C10" s="31"/>
      <c r="D10" s="32" t="s">
        <v>70</v>
      </c>
      <c r="E10" s="31"/>
      <c r="F10" s="32" t="s">
        <v>70</v>
      </c>
      <c r="G10" s="31"/>
      <c r="H10" s="32" t="s">
        <v>70</v>
      </c>
      <c r="I10" s="31">
        <f>C10+G10</f>
        <v>0</v>
      </c>
      <c r="J10" s="32" t="s">
        <v>70</v>
      </c>
    </row>
    <row r="11" spans="1:10" s="19" customFormat="1" ht="13.5" customHeight="1" x14ac:dyDescent="0.15">
      <c r="B11" s="444" t="s">
        <v>186</v>
      </c>
      <c r="C11" s="33" t="s">
        <v>71</v>
      </c>
      <c r="D11" s="33" t="s">
        <v>72</v>
      </c>
      <c r="E11" s="29" t="s">
        <v>71</v>
      </c>
      <c r="F11" s="29" t="s">
        <v>72</v>
      </c>
      <c r="G11" s="33" t="s">
        <v>71</v>
      </c>
      <c r="H11" s="33" t="s">
        <v>72</v>
      </c>
      <c r="I11" s="33" t="s">
        <v>71</v>
      </c>
      <c r="J11" s="33" t="s">
        <v>73</v>
      </c>
    </row>
    <row r="12" spans="1:10" s="19" customFormat="1" ht="13.5" customHeight="1" x14ac:dyDescent="0.15">
      <c r="B12" s="447"/>
      <c r="C12" s="33" t="s">
        <v>74</v>
      </c>
      <c r="D12" s="34" t="s">
        <v>75</v>
      </c>
      <c r="E12" s="33" t="s">
        <v>74</v>
      </c>
      <c r="F12" s="34" t="s">
        <v>75</v>
      </c>
      <c r="G12" s="33" t="s">
        <v>74</v>
      </c>
      <c r="H12" s="34" t="s">
        <v>75</v>
      </c>
      <c r="I12" s="34" t="s">
        <v>74</v>
      </c>
      <c r="J12" s="34" t="s">
        <v>75</v>
      </c>
    </row>
    <row r="13" spans="1:10" s="19" customFormat="1" ht="14.25" customHeight="1" x14ac:dyDescent="0.15">
      <c r="B13" s="35" t="s">
        <v>45</v>
      </c>
      <c r="C13" s="66"/>
      <c r="D13" s="67">
        <f>ROUNDUP(C13/30,1)</f>
        <v>0</v>
      </c>
      <c r="E13" s="66"/>
      <c r="F13" s="67">
        <f>ROUNDUP(E13/30,1)</f>
        <v>0</v>
      </c>
      <c r="G13" s="36"/>
      <c r="H13" s="68">
        <f>ROUNDUP(G13/30,1)</f>
        <v>0</v>
      </c>
      <c r="I13" s="69">
        <f t="shared" ref="I13:I24" si="0">C13+E13+G13</f>
        <v>0</v>
      </c>
      <c r="J13" s="70">
        <f>ROUNDUP(I13/30,1)</f>
        <v>0</v>
      </c>
    </row>
    <row r="14" spans="1:10" s="19" customFormat="1" ht="14.25" customHeight="1" x14ac:dyDescent="0.15">
      <c r="B14" s="35" t="s">
        <v>76</v>
      </c>
      <c r="C14" s="71"/>
      <c r="D14" s="72">
        <f>ROUNDUP(C14/31,1)</f>
        <v>0</v>
      </c>
      <c r="E14" s="71"/>
      <c r="F14" s="72">
        <f>ROUNDUP(E14/31,1)</f>
        <v>0</v>
      </c>
      <c r="G14" s="37"/>
      <c r="H14" s="68">
        <f>ROUNDUP(G14/31,1)</f>
        <v>0</v>
      </c>
      <c r="I14" s="69">
        <f t="shared" si="0"/>
        <v>0</v>
      </c>
      <c r="J14" s="70">
        <f>ROUNDUP(I14/31,1)</f>
        <v>0</v>
      </c>
    </row>
    <row r="15" spans="1:10" s="19" customFormat="1" ht="14.25" customHeight="1" x14ac:dyDescent="0.15">
      <c r="B15" s="35" t="s">
        <v>77</v>
      </c>
      <c r="C15" s="71"/>
      <c r="D15" s="72">
        <f>ROUNDUP(C15/30,1)</f>
        <v>0</v>
      </c>
      <c r="E15" s="71"/>
      <c r="F15" s="72">
        <f>ROUNDUP(E15/30,1)</f>
        <v>0</v>
      </c>
      <c r="G15" s="37"/>
      <c r="H15" s="68">
        <f>ROUNDUP(G15/30,1)</f>
        <v>0</v>
      </c>
      <c r="I15" s="69">
        <f t="shared" si="0"/>
        <v>0</v>
      </c>
      <c r="J15" s="70">
        <f>ROUNDUP(I15/30,1)</f>
        <v>0</v>
      </c>
    </row>
    <row r="16" spans="1:10" s="19" customFormat="1" ht="14.25" customHeight="1" x14ac:dyDescent="0.15">
      <c r="B16" s="35" t="s">
        <v>46</v>
      </c>
      <c r="C16" s="71"/>
      <c r="D16" s="72">
        <f>ROUNDUP(C16/31,1)</f>
        <v>0</v>
      </c>
      <c r="E16" s="71"/>
      <c r="F16" s="72">
        <f>ROUNDUP(E16/31,1)</f>
        <v>0</v>
      </c>
      <c r="G16" s="37"/>
      <c r="H16" s="68">
        <f>ROUNDUP(G16/31,1)</f>
        <v>0</v>
      </c>
      <c r="I16" s="69">
        <f t="shared" si="0"/>
        <v>0</v>
      </c>
      <c r="J16" s="70">
        <f>ROUNDUP(I16/31,1)</f>
        <v>0</v>
      </c>
    </row>
    <row r="17" spans="1:10" s="19" customFormat="1" ht="14.25" customHeight="1" x14ac:dyDescent="0.15">
      <c r="B17" s="35" t="s">
        <v>47</v>
      </c>
      <c r="C17" s="71"/>
      <c r="D17" s="72">
        <f>ROUNDUP(C17/31,1)</f>
        <v>0</v>
      </c>
      <c r="E17" s="71"/>
      <c r="F17" s="72">
        <f>ROUNDUP(E17/31,1)</f>
        <v>0</v>
      </c>
      <c r="G17" s="37"/>
      <c r="H17" s="68">
        <f>ROUNDUP(G17/31,1)</f>
        <v>0</v>
      </c>
      <c r="I17" s="69">
        <f t="shared" si="0"/>
        <v>0</v>
      </c>
      <c r="J17" s="70">
        <f>ROUNDUP(I17/31,1)</f>
        <v>0</v>
      </c>
    </row>
    <row r="18" spans="1:10" s="19" customFormat="1" ht="14.25" customHeight="1" x14ac:dyDescent="0.15">
      <c r="B18" s="35" t="s">
        <v>48</v>
      </c>
      <c r="C18" s="71"/>
      <c r="D18" s="72">
        <f>ROUNDUP(C18/30,1)</f>
        <v>0</v>
      </c>
      <c r="E18" s="71"/>
      <c r="F18" s="72">
        <f>ROUNDUP(E18/30,1)</f>
        <v>0</v>
      </c>
      <c r="G18" s="37"/>
      <c r="H18" s="68">
        <f>ROUNDUP(G18/30,1)</f>
        <v>0</v>
      </c>
      <c r="I18" s="69">
        <f t="shared" si="0"/>
        <v>0</v>
      </c>
      <c r="J18" s="70">
        <f>ROUNDUP(I18/30,1)</f>
        <v>0</v>
      </c>
    </row>
    <row r="19" spans="1:10" s="19" customFormat="1" ht="14.25" customHeight="1" x14ac:dyDescent="0.15">
      <c r="B19" s="35" t="s">
        <v>49</v>
      </c>
      <c r="C19" s="71"/>
      <c r="D19" s="72">
        <f>ROUNDUP(C19/31,1)</f>
        <v>0</v>
      </c>
      <c r="E19" s="71"/>
      <c r="F19" s="72">
        <f>ROUNDUP(E19/31,1)</f>
        <v>0</v>
      </c>
      <c r="G19" s="37"/>
      <c r="H19" s="68">
        <f>ROUNDUP(G19/31,1)</f>
        <v>0</v>
      </c>
      <c r="I19" s="69">
        <f t="shared" si="0"/>
        <v>0</v>
      </c>
      <c r="J19" s="70">
        <f>ROUNDUP(I19/31,1)</f>
        <v>0</v>
      </c>
    </row>
    <row r="20" spans="1:10" s="19" customFormat="1" ht="14.25" customHeight="1" x14ac:dyDescent="0.15">
      <c r="B20" s="35" t="s">
        <v>50</v>
      </c>
      <c r="C20" s="71"/>
      <c r="D20" s="72">
        <f>ROUNDUP(C20/30,1)</f>
        <v>0</v>
      </c>
      <c r="E20" s="71"/>
      <c r="F20" s="72">
        <f>ROUNDUP(E20/30,1)</f>
        <v>0</v>
      </c>
      <c r="G20" s="37"/>
      <c r="H20" s="68">
        <f>ROUNDUP(G20/30,1)</f>
        <v>0</v>
      </c>
      <c r="I20" s="69">
        <f t="shared" si="0"/>
        <v>0</v>
      </c>
      <c r="J20" s="70">
        <f>ROUNDUP(I20/30,1)</f>
        <v>0</v>
      </c>
    </row>
    <row r="21" spans="1:10" s="19" customFormat="1" ht="14.25" customHeight="1" x14ac:dyDescent="0.15">
      <c r="B21" s="35" t="s">
        <v>51</v>
      </c>
      <c r="C21" s="71"/>
      <c r="D21" s="72">
        <f>ROUNDUP(C21/31,1)</f>
        <v>0</v>
      </c>
      <c r="E21" s="71"/>
      <c r="F21" s="72">
        <f>ROUNDUP(E21/31,1)</f>
        <v>0</v>
      </c>
      <c r="G21" s="37"/>
      <c r="H21" s="68">
        <f>ROUNDUP(G21/31,1)</f>
        <v>0</v>
      </c>
      <c r="I21" s="69">
        <f t="shared" si="0"/>
        <v>0</v>
      </c>
      <c r="J21" s="70">
        <f>ROUNDUP(I21/31,1)</f>
        <v>0</v>
      </c>
    </row>
    <row r="22" spans="1:10" s="19" customFormat="1" ht="14.25" customHeight="1" x14ac:dyDescent="0.15">
      <c r="B22" s="35" t="s">
        <v>52</v>
      </c>
      <c r="C22" s="71"/>
      <c r="D22" s="72">
        <f>ROUNDUP(C22/31,1)</f>
        <v>0</v>
      </c>
      <c r="E22" s="71"/>
      <c r="F22" s="72">
        <f>ROUNDUP(E22/31,1)</f>
        <v>0</v>
      </c>
      <c r="G22" s="37"/>
      <c r="H22" s="68">
        <f>ROUNDUP(G22/31,1)</f>
        <v>0</v>
      </c>
      <c r="I22" s="69">
        <f t="shared" si="0"/>
        <v>0</v>
      </c>
      <c r="J22" s="70">
        <f>ROUNDUP(I22/31,1)</f>
        <v>0</v>
      </c>
    </row>
    <row r="23" spans="1:10" s="19" customFormat="1" ht="14.25" customHeight="1" x14ac:dyDescent="0.15">
      <c r="B23" s="35" t="s">
        <v>53</v>
      </c>
      <c r="C23" s="71"/>
      <c r="D23" s="72">
        <f>ROUNDUP(C23/28,1)</f>
        <v>0</v>
      </c>
      <c r="E23" s="71"/>
      <c r="F23" s="72">
        <f>ROUNDUP(E23/28,1)</f>
        <v>0</v>
      </c>
      <c r="G23" s="37"/>
      <c r="H23" s="68">
        <f>ROUNDUP(G23/28,1)</f>
        <v>0</v>
      </c>
      <c r="I23" s="69">
        <f t="shared" si="0"/>
        <v>0</v>
      </c>
      <c r="J23" s="70">
        <f>ROUNDUP(I23/28,1)</f>
        <v>0</v>
      </c>
    </row>
    <row r="24" spans="1:10" s="19" customFormat="1" ht="14.25" customHeight="1" x14ac:dyDescent="0.15">
      <c r="B24" s="35" t="s">
        <v>54</v>
      </c>
      <c r="C24" s="73"/>
      <c r="D24" s="72">
        <f>ROUNDUP(C24/31,1)</f>
        <v>0</v>
      </c>
      <c r="E24" s="73"/>
      <c r="F24" s="72">
        <f>ROUNDUP(E24/31,1)</f>
        <v>0</v>
      </c>
      <c r="G24" s="38"/>
      <c r="H24" s="68">
        <f>ROUNDUP(G24/31,1)</f>
        <v>0</v>
      </c>
      <c r="I24" s="69">
        <f t="shared" si="0"/>
        <v>0</v>
      </c>
      <c r="J24" s="70">
        <f>ROUNDUP(I24/31,1)</f>
        <v>0</v>
      </c>
    </row>
    <row r="25" spans="1:10" s="19" customFormat="1" ht="14.25" customHeight="1" x14ac:dyDescent="0.15">
      <c r="B25" s="39" t="s">
        <v>78</v>
      </c>
      <c r="C25" s="75">
        <f>SUM(C13:C24)</f>
        <v>0</v>
      </c>
      <c r="D25" s="40"/>
      <c r="E25" s="75">
        <f>SUM(E13:E24)</f>
        <v>0</v>
      </c>
      <c r="F25" s="40"/>
      <c r="G25" s="75">
        <f>SUM(G13:G24)</f>
        <v>0</v>
      </c>
      <c r="H25" s="40"/>
      <c r="I25" s="77">
        <f>C25+E25+G25</f>
        <v>0</v>
      </c>
      <c r="J25" s="40"/>
    </row>
    <row r="26" spans="1:10" s="19" customFormat="1" ht="14.25" customHeight="1" x14ac:dyDescent="0.15">
      <c r="B26" s="39" t="s">
        <v>79</v>
      </c>
      <c r="C26" s="70">
        <f>ROUNDUP(C25/365,1)</f>
        <v>0</v>
      </c>
      <c r="D26" s="41"/>
      <c r="E26" s="70">
        <f>ROUNDUP(E25/365,1)</f>
        <v>0</v>
      </c>
      <c r="F26" s="41"/>
      <c r="G26" s="70">
        <f>ROUNDUP(G25/365,1)</f>
        <v>0</v>
      </c>
      <c r="H26" s="42"/>
      <c r="I26" s="70">
        <f>ROUNDUP(I25/365,1)</f>
        <v>0</v>
      </c>
      <c r="J26" s="43"/>
    </row>
    <row r="27" spans="1:10" s="19" customFormat="1" ht="13.5" customHeight="1" x14ac:dyDescent="0.15">
      <c r="C27" s="44" t="s">
        <v>80</v>
      </c>
      <c r="E27" s="44" t="s">
        <v>81</v>
      </c>
      <c r="H27" s="45"/>
      <c r="I27" s="448"/>
      <c r="J27" s="449"/>
    </row>
    <row r="28" spans="1:10" s="19" customFormat="1" ht="13.5" customHeight="1" x14ac:dyDescent="0.15">
      <c r="C28" s="448" t="s">
        <v>82</v>
      </c>
      <c r="D28" s="449"/>
      <c r="E28" s="448" t="s">
        <v>82</v>
      </c>
      <c r="F28" s="449"/>
    </row>
    <row r="29" spans="1:10" s="19" customFormat="1" ht="13.5" customHeight="1" x14ac:dyDescent="0.15"/>
    <row r="30" spans="1:10" s="19" customFormat="1" ht="13.5" customHeight="1" x14ac:dyDescent="0.15"/>
    <row r="31" spans="1:10" s="20" customFormat="1" ht="16.5" customHeight="1" x14ac:dyDescent="0.15">
      <c r="A31" s="437" t="s">
        <v>192</v>
      </c>
      <c r="B31" s="437"/>
      <c r="C31" s="437"/>
      <c r="D31" s="437"/>
      <c r="E31" s="437"/>
      <c r="F31" s="436"/>
    </row>
    <row r="32" spans="1:10" s="20" customFormat="1" ht="13.5" customHeight="1" thickBot="1" x14ac:dyDescent="0.2">
      <c r="A32" s="21"/>
      <c r="B32" s="22"/>
    </row>
    <row r="33" spans="2:10" s="19" customFormat="1" ht="13.5" customHeight="1" thickBot="1" x14ac:dyDescent="0.2">
      <c r="C33" s="23" t="s">
        <v>61</v>
      </c>
      <c r="E33" s="53">
        <f>ROUNDUP((C54+(E54*3/10))/3,0)</f>
        <v>0</v>
      </c>
      <c r="F33" s="19" t="s">
        <v>62</v>
      </c>
      <c r="G33" s="24"/>
    </row>
    <row r="34" spans="2:10" s="19" customFormat="1" ht="13.5" customHeight="1" x14ac:dyDescent="0.15">
      <c r="C34" s="438"/>
      <c r="D34" s="439"/>
      <c r="E34" s="25" t="s">
        <v>63</v>
      </c>
      <c r="G34" s="26"/>
      <c r="H34" s="27"/>
    </row>
    <row r="35" spans="2:10" s="19" customFormat="1" ht="13.5" customHeight="1" x14ac:dyDescent="0.15"/>
    <row r="36" spans="2:10" s="19" customFormat="1" ht="13.5" customHeight="1" x14ac:dyDescent="0.15">
      <c r="B36" s="440" t="s">
        <v>187</v>
      </c>
      <c r="C36" s="441"/>
      <c r="D36" s="442"/>
      <c r="E36" s="443"/>
    </row>
    <row r="37" spans="2:10" s="19" customFormat="1" ht="13.5" customHeight="1" x14ac:dyDescent="0.15">
      <c r="B37" s="46" t="s">
        <v>65</v>
      </c>
      <c r="C37" s="444" t="s">
        <v>66</v>
      </c>
      <c r="D37" s="444"/>
      <c r="E37" s="445" t="s">
        <v>67</v>
      </c>
      <c r="F37" s="446"/>
      <c r="G37" s="444"/>
      <c r="H37" s="444"/>
      <c r="I37" s="444" t="s">
        <v>68</v>
      </c>
      <c r="J37" s="444"/>
    </row>
    <row r="38" spans="2:10" s="19" customFormat="1" ht="13.5" customHeight="1" x14ac:dyDescent="0.15">
      <c r="B38" s="30" t="s">
        <v>69</v>
      </c>
      <c r="C38" s="31"/>
      <c r="D38" s="32" t="s">
        <v>70</v>
      </c>
      <c r="E38" s="31"/>
      <c r="F38" s="32" t="s">
        <v>70</v>
      </c>
      <c r="G38" s="31"/>
      <c r="H38" s="32" t="s">
        <v>70</v>
      </c>
      <c r="I38" s="31">
        <f>C38+G38</f>
        <v>0</v>
      </c>
      <c r="J38" s="32" t="s">
        <v>70</v>
      </c>
    </row>
    <row r="39" spans="2:10" s="19" customFormat="1" ht="13.5" customHeight="1" x14ac:dyDescent="0.15">
      <c r="B39" s="444" t="s">
        <v>188</v>
      </c>
      <c r="C39" s="33" t="s">
        <v>71</v>
      </c>
      <c r="D39" s="33" t="s">
        <v>72</v>
      </c>
      <c r="E39" s="29" t="s">
        <v>71</v>
      </c>
      <c r="F39" s="29" t="s">
        <v>72</v>
      </c>
      <c r="G39" s="33" t="s">
        <v>71</v>
      </c>
      <c r="H39" s="33" t="s">
        <v>72</v>
      </c>
      <c r="I39" s="33" t="s">
        <v>71</v>
      </c>
      <c r="J39" s="33" t="s">
        <v>73</v>
      </c>
    </row>
    <row r="40" spans="2:10" s="19" customFormat="1" ht="13.5" customHeight="1" x14ac:dyDescent="0.15">
      <c r="B40" s="447"/>
      <c r="C40" s="33" t="s">
        <v>74</v>
      </c>
      <c r="D40" s="34" t="s">
        <v>75</v>
      </c>
      <c r="E40" s="33" t="s">
        <v>74</v>
      </c>
      <c r="F40" s="34" t="s">
        <v>75</v>
      </c>
      <c r="G40" s="33" t="s">
        <v>74</v>
      </c>
      <c r="H40" s="34" t="s">
        <v>75</v>
      </c>
      <c r="I40" s="34" t="s">
        <v>74</v>
      </c>
      <c r="J40" s="34" t="s">
        <v>75</v>
      </c>
    </row>
    <row r="41" spans="2:10" s="19" customFormat="1" ht="14.25" customHeight="1" x14ac:dyDescent="0.15">
      <c r="B41" s="35" t="s">
        <v>45</v>
      </c>
      <c r="C41" s="66"/>
      <c r="D41" s="72">
        <f>ROUNDUP(C41/30,1)</f>
        <v>0</v>
      </c>
      <c r="E41" s="66"/>
      <c r="F41" s="72">
        <f>ROUNDUP(E41/30,1)</f>
        <v>0</v>
      </c>
      <c r="G41" s="36"/>
      <c r="H41" s="68">
        <f>ROUNDUP(G41/30,1)</f>
        <v>0</v>
      </c>
      <c r="I41" s="69">
        <f t="shared" ref="I41:I52" si="1">C41+E41+G41</f>
        <v>0</v>
      </c>
      <c r="J41" s="70">
        <f>ROUNDUP(I41/30,1)</f>
        <v>0</v>
      </c>
    </row>
    <row r="42" spans="2:10" s="19" customFormat="1" ht="14.25" customHeight="1" x14ac:dyDescent="0.15">
      <c r="B42" s="35" t="s">
        <v>76</v>
      </c>
      <c r="C42" s="71"/>
      <c r="D42" s="72">
        <f>ROUNDUP(C42/31,1)</f>
        <v>0</v>
      </c>
      <c r="E42" s="71"/>
      <c r="F42" s="72">
        <f>ROUNDUP(E42/31,1)</f>
        <v>0</v>
      </c>
      <c r="G42" s="37"/>
      <c r="H42" s="68">
        <f>ROUNDUP(G42/31,1)</f>
        <v>0</v>
      </c>
      <c r="I42" s="69">
        <f t="shared" si="1"/>
        <v>0</v>
      </c>
      <c r="J42" s="70">
        <f>ROUNDUP(I42/31,1)</f>
        <v>0</v>
      </c>
    </row>
    <row r="43" spans="2:10" s="19" customFormat="1" ht="14.25" customHeight="1" x14ac:dyDescent="0.15">
      <c r="B43" s="35" t="s">
        <v>77</v>
      </c>
      <c r="C43" s="71"/>
      <c r="D43" s="72">
        <f>ROUNDUP(C43/30,1)</f>
        <v>0</v>
      </c>
      <c r="E43" s="71"/>
      <c r="F43" s="72">
        <f>ROUNDUP(E43/30,1)</f>
        <v>0</v>
      </c>
      <c r="G43" s="37"/>
      <c r="H43" s="68">
        <f>ROUNDUP(G43/30,1)</f>
        <v>0</v>
      </c>
      <c r="I43" s="69">
        <f t="shared" si="1"/>
        <v>0</v>
      </c>
      <c r="J43" s="70">
        <f>ROUNDUP(I43/30,1)</f>
        <v>0</v>
      </c>
    </row>
    <row r="44" spans="2:10" s="19" customFormat="1" ht="14.25" customHeight="1" x14ac:dyDescent="0.15">
      <c r="B44" s="35" t="s">
        <v>46</v>
      </c>
      <c r="C44" s="71"/>
      <c r="D44" s="72">
        <f>ROUNDUP(C44/31,1)</f>
        <v>0</v>
      </c>
      <c r="E44" s="71"/>
      <c r="F44" s="72">
        <f>ROUNDUP(E44/31,1)</f>
        <v>0</v>
      </c>
      <c r="G44" s="37"/>
      <c r="H44" s="68">
        <f>ROUNDUP(G44/31,1)</f>
        <v>0</v>
      </c>
      <c r="I44" s="69">
        <f t="shared" si="1"/>
        <v>0</v>
      </c>
      <c r="J44" s="70">
        <f>ROUNDUP(I44/31,1)</f>
        <v>0</v>
      </c>
    </row>
    <row r="45" spans="2:10" s="19" customFormat="1" ht="14.25" customHeight="1" x14ac:dyDescent="0.15">
      <c r="B45" s="35" t="s">
        <v>47</v>
      </c>
      <c r="C45" s="71"/>
      <c r="D45" s="72">
        <f>ROUNDUP(C45/31,1)</f>
        <v>0</v>
      </c>
      <c r="E45" s="71"/>
      <c r="F45" s="72">
        <f>ROUNDUP(E45/31,1)</f>
        <v>0</v>
      </c>
      <c r="G45" s="37"/>
      <c r="H45" s="68">
        <f>ROUNDUP(G45/31,1)</f>
        <v>0</v>
      </c>
      <c r="I45" s="69">
        <f t="shared" si="1"/>
        <v>0</v>
      </c>
      <c r="J45" s="70">
        <f>ROUNDUP(I45/31,1)</f>
        <v>0</v>
      </c>
    </row>
    <row r="46" spans="2:10" s="19" customFormat="1" ht="14.25" customHeight="1" x14ac:dyDescent="0.15">
      <c r="B46" s="35" t="s">
        <v>48</v>
      </c>
      <c r="C46" s="71"/>
      <c r="D46" s="72">
        <f>ROUNDUP(C46/30,1)</f>
        <v>0</v>
      </c>
      <c r="E46" s="71"/>
      <c r="F46" s="72">
        <f>ROUNDUP(E46/30,1)</f>
        <v>0</v>
      </c>
      <c r="G46" s="37"/>
      <c r="H46" s="68">
        <f>ROUNDUP(G46/30,1)</f>
        <v>0</v>
      </c>
      <c r="I46" s="69">
        <f t="shared" si="1"/>
        <v>0</v>
      </c>
      <c r="J46" s="70">
        <f>ROUNDUP(I46/30,1)</f>
        <v>0</v>
      </c>
    </row>
    <row r="47" spans="2:10" s="19" customFormat="1" ht="14.25" customHeight="1" x14ac:dyDescent="0.15">
      <c r="B47" s="35" t="s">
        <v>49</v>
      </c>
      <c r="C47" s="71"/>
      <c r="D47" s="72">
        <f>ROUNDUP(C47/31,1)</f>
        <v>0</v>
      </c>
      <c r="E47" s="71"/>
      <c r="F47" s="72">
        <f>ROUNDUP(E47/31,1)</f>
        <v>0</v>
      </c>
      <c r="G47" s="37"/>
      <c r="H47" s="68">
        <f>ROUNDUP(G47/31,1)</f>
        <v>0</v>
      </c>
      <c r="I47" s="69">
        <f t="shared" si="1"/>
        <v>0</v>
      </c>
      <c r="J47" s="70">
        <f>ROUNDUP(I47/31,1)</f>
        <v>0</v>
      </c>
    </row>
    <row r="48" spans="2:10" s="19" customFormat="1" ht="14.25" customHeight="1" x14ac:dyDescent="0.15">
      <c r="B48" s="35" t="s">
        <v>50</v>
      </c>
      <c r="C48" s="71"/>
      <c r="D48" s="72">
        <f>ROUNDUP(C48/30,1)</f>
        <v>0</v>
      </c>
      <c r="E48" s="71"/>
      <c r="F48" s="72">
        <f>ROUNDUP(E48/30,1)</f>
        <v>0</v>
      </c>
      <c r="G48" s="37"/>
      <c r="H48" s="68">
        <f>ROUNDUP(G48/30,1)</f>
        <v>0</v>
      </c>
      <c r="I48" s="69">
        <f t="shared" si="1"/>
        <v>0</v>
      </c>
      <c r="J48" s="70">
        <f>ROUNDUP(I48/30,1)</f>
        <v>0</v>
      </c>
    </row>
    <row r="49" spans="2:10" s="19" customFormat="1" ht="14.25" customHeight="1" x14ac:dyDescent="0.15">
      <c r="B49" s="35" t="s">
        <v>51</v>
      </c>
      <c r="C49" s="71"/>
      <c r="D49" s="72">
        <f>ROUNDUP(C49/31,1)</f>
        <v>0</v>
      </c>
      <c r="E49" s="71"/>
      <c r="F49" s="72">
        <f>ROUNDUP(E49/31,1)</f>
        <v>0</v>
      </c>
      <c r="G49" s="37"/>
      <c r="H49" s="68">
        <f>ROUNDUP(G49/31,1)</f>
        <v>0</v>
      </c>
      <c r="I49" s="69">
        <f t="shared" si="1"/>
        <v>0</v>
      </c>
      <c r="J49" s="70">
        <f>ROUNDUP(I49/31,1)</f>
        <v>0</v>
      </c>
    </row>
    <row r="50" spans="2:10" s="19" customFormat="1" ht="14.25" customHeight="1" x14ac:dyDescent="0.15">
      <c r="B50" s="35" t="s">
        <v>52</v>
      </c>
      <c r="C50" s="71"/>
      <c r="D50" s="72">
        <f>ROUNDUP(C50/31,1)</f>
        <v>0</v>
      </c>
      <c r="E50" s="71"/>
      <c r="F50" s="72">
        <f>ROUNDUP(E50/31,1)</f>
        <v>0</v>
      </c>
      <c r="G50" s="37"/>
      <c r="H50" s="68">
        <f>ROUNDUP(G50/31,1)</f>
        <v>0</v>
      </c>
      <c r="I50" s="69">
        <f t="shared" si="1"/>
        <v>0</v>
      </c>
      <c r="J50" s="70">
        <f>ROUNDUP(I50/31,1)</f>
        <v>0</v>
      </c>
    </row>
    <row r="51" spans="2:10" s="19" customFormat="1" ht="14.25" customHeight="1" x14ac:dyDescent="0.15">
      <c r="B51" s="35" t="s">
        <v>53</v>
      </c>
      <c r="C51" s="71"/>
      <c r="D51" s="72">
        <f>ROUNDUP(C51/28,1)</f>
        <v>0</v>
      </c>
      <c r="E51" s="71"/>
      <c r="F51" s="72">
        <f>ROUNDUP(E51/28,1)</f>
        <v>0</v>
      </c>
      <c r="G51" s="37"/>
      <c r="H51" s="68">
        <f>ROUNDUP(G51/28,1)</f>
        <v>0</v>
      </c>
      <c r="I51" s="69">
        <f t="shared" si="1"/>
        <v>0</v>
      </c>
      <c r="J51" s="70">
        <f>ROUNDUP(I51/28,1)</f>
        <v>0</v>
      </c>
    </row>
    <row r="52" spans="2:10" s="19" customFormat="1" ht="14.25" customHeight="1" x14ac:dyDescent="0.15">
      <c r="B52" s="35" t="s">
        <v>54</v>
      </c>
      <c r="C52" s="73"/>
      <c r="D52" s="72">
        <f>ROUNDUP(C52/31,1)</f>
        <v>0</v>
      </c>
      <c r="E52" s="73"/>
      <c r="F52" s="72">
        <f>ROUNDUP(E52/31,1)</f>
        <v>0</v>
      </c>
      <c r="G52" s="38"/>
      <c r="H52" s="68">
        <f>ROUNDUP(G52/31,1)</f>
        <v>0</v>
      </c>
      <c r="I52" s="69">
        <f t="shared" si="1"/>
        <v>0</v>
      </c>
      <c r="J52" s="70">
        <f>ROUNDUP(I52/31,1)</f>
        <v>0</v>
      </c>
    </row>
    <row r="53" spans="2:10" s="19" customFormat="1" ht="14.25" customHeight="1" x14ac:dyDescent="0.15">
      <c r="B53" s="39" t="s">
        <v>78</v>
      </c>
      <c r="C53" s="75">
        <f>SUM(C41:C52)</f>
        <v>0</v>
      </c>
      <c r="D53" s="40"/>
      <c r="E53" s="75">
        <f>SUM(E41:E52)</f>
        <v>0</v>
      </c>
      <c r="F53" s="40"/>
      <c r="G53" s="75">
        <f>SUM(G41:G52)</f>
        <v>0</v>
      </c>
      <c r="H53" s="40"/>
      <c r="I53" s="77">
        <f>C53+E53+G53</f>
        <v>0</v>
      </c>
      <c r="J53" s="40"/>
    </row>
    <row r="54" spans="2:10" s="19" customFormat="1" ht="14.25" customHeight="1" x14ac:dyDescent="0.15">
      <c r="B54" s="39" t="s">
        <v>79</v>
      </c>
      <c r="C54" s="70">
        <f>ROUNDUP(C53/365,1)</f>
        <v>0</v>
      </c>
      <c r="D54" s="41"/>
      <c r="E54" s="70">
        <f>ROUNDUP(E53/365,1)</f>
        <v>0</v>
      </c>
      <c r="F54" s="41"/>
      <c r="G54" s="70">
        <f>ROUNDUP(G53/365,1)</f>
        <v>0</v>
      </c>
      <c r="H54" s="42"/>
      <c r="I54" s="70">
        <f>ROUNDUP(I53/365,1)</f>
        <v>0</v>
      </c>
      <c r="J54" s="43"/>
    </row>
    <row r="55" spans="2:10" s="19" customFormat="1" ht="13.5" customHeight="1" x14ac:dyDescent="0.15">
      <c r="C55" s="44" t="s">
        <v>80</v>
      </c>
      <c r="E55" s="44" t="s">
        <v>81</v>
      </c>
      <c r="H55" s="45"/>
      <c r="I55" s="448"/>
      <c r="J55" s="449"/>
    </row>
    <row r="56" spans="2:10" x14ac:dyDescent="0.15">
      <c r="C56" s="448" t="s">
        <v>82</v>
      </c>
      <c r="D56" s="449"/>
      <c r="E56" s="448" t="s">
        <v>82</v>
      </c>
      <c r="F56" s="449"/>
      <c r="G56" s="19"/>
      <c r="H56" s="19"/>
      <c r="I56" s="19"/>
      <c r="J56" s="19"/>
    </row>
  </sheetData>
  <mergeCells count="23">
    <mergeCell ref="A31:F31"/>
    <mergeCell ref="B39:B40"/>
    <mergeCell ref="I55:J55"/>
    <mergeCell ref="C56:D56"/>
    <mergeCell ref="E56:F56"/>
    <mergeCell ref="C34:D34"/>
    <mergeCell ref="B36:E36"/>
    <mergeCell ref="C37:D37"/>
    <mergeCell ref="E37:F37"/>
    <mergeCell ref="G37:H37"/>
    <mergeCell ref="I37:J37"/>
    <mergeCell ref="I9:J9"/>
    <mergeCell ref="B11:B12"/>
    <mergeCell ref="I27:J27"/>
    <mergeCell ref="C28:D28"/>
    <mergeCell ref="E28:F28"/>
    <mergeCell ref="A1:G1"/>
    <mergeCell ref="A3:F3"/>
    <mergeCell ref="C6:D6"/>
    <mergeCell ref="B8:E8"/>
    <mergeCell ref="C9:D9"/>
    <mergeCell ref="E9:F9"/>
    <mergeCell ref="G9:H9"/>
  </mergeCells>
  <phoneticPr fontId="6"/>
  <pageMargins left="0.70866141732283472" right="0.70866141732283472" top="0.78740157480314965" bottom="0.59055118110236227" header="0.51181102362204722" footer="0.31496062992125984"/>
  <pageSetup paperSize="9" orientation="portrait" r:id="rId1"/>
  <headerFooter alignWithMargins="0">
    <oddFooter xml:space="preserve">&amp;L養&amp;C&amp;A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Normal="100" workbookViewId="0">
      <selection activeCell="M4" sqref="M4"/>
    </sheetView>
  </sheetViews>
  <sheetFormatPr defaultRowHeight="13.5" x14ac:dyDescent="0.15"/>
  <cols>
    <col min="1" max="1" width="3.625" style="89" customWidth="1"/>
    <col min="2" max="2" width="6.875" style="89" customWidth="1"/>
    <col min="3" max="16384" width="9" style="89"/>
  </cols>
  <sheetData>
    <row r="1" spans="1:10" s="48" customFormat="1" ht="17.25" customHeight="1" thickBot="1" x14ac:dyDescent="0.2">
      <c r="A1" s="450" t="s">
        <v>86</v>
      </c>
      <c r="B1" s="451"/>
      <c r="C1" s="451"/>
      <c r="D1" s="451"/>
      <c r="E1" s="451"/>
      <c r="F1" s="451"/>
      <c r="G1" s="451"/>
    </row>
    <row r="2" spans="1:10" s="48" customFormat="1" ht="13.5" customHeight="1" thickBot="1" x14ac:dyDescent="0.2">
      <c r="G2" s="452" t="s">
        <v>87</v>
      </c>
      <c r="H2" s="453"/>
      <c r="I2" s="452" t="s">
        <v>88</v>
      </c>
      <c r="J2" s="453"/>
    </row>
    <row r="3" spans="1:10" s="49" customFormat="1" ht="16.5" customHeight="1" x14ac:dyDescent="0.15">
      <c r="A3" s="454" t="s">
        <v>60</v>
      </c>
      <c r="B3" s="454"/>
      <c r="C3" s="454"/>
      <c r="D3" s="454"/>
      <c r="E3" s="454"/>
      <c r="F3" s="451"/>
    </row>
    <row r="4" spans="1:10" s="49" customFormat="1" ht="13.5" customHeight="1" thickBot="1" x14ac:dyDescent="0.2">
      <c r="A4" s="50"/>
      <c r="B4" s="51"/>
    </row>
    <row r="5" spans="1:10" s="48" customFormat="1" ht="13.5" customHeight="1" thickBot="1" x14ac:dyDescent="0.2">
      <c r="C5" s="52" t="s">
        <v>61</v>
      </c>
      <c r="E5" s="53">
        <f>ROUNDUP((C26+(E26*3/10))/3,0)</f>
        <v>14</v>
      </c>
      <c r="F5" s="48" t="s">
        <v>62</v>
      </c>
      <c r="G5" s="54"/>
    </row>
    <row r="6" spans="1:10" s="48" customFormat="1" ht="13.5" customHeight="1" x14ac:dyDescent="0.15">
      <c r="C6" s="455"/>
      <c r="D6" s="456"/>
      <c r="E6" s="55" t="s">
        <v>63</v>
      </c>
      <c r="G6" s="56"/>
      <c r="H6" s="57"/>
    </row>
    <row r="7" spans="1:10" s="48" customFormat="1" ht="13.5" customHeight="1" x14ac:dyDescent="0.15"/>
    <row r="8" spans="1:10" s="48" customFormat="1" ht="13.5" customHeight="1" x14ac:dyDescent="0.15">
      <c r="B8" s="457" t="s">
        <v>64</v>
      </c>
      <c r="C8" s="458"/>
      <c r="D8" s="459"/>
      <c r="E8" s="460"/>
    </row>
    <row r="9" spans="1:10" s="48" customFormat="1" ht="13.5" customHeight="1" x14ac:dyDescent="0.15">
      <c r="B9" s="58" t="s">
        <v>65</v>
      </c>
      <c r="C9" s="461" t="s">
        <v>66</v>
      </c>
      <c r="D9" s="461"/>
      <c r="E9" s="462" t="s">
        <v>67</v>
      </c>
      <c r="F9" s="463"/>
      <c r="G9" s="461"/>
      <c r="H9" s="461"/>
      <c r="I9" s="461" t="s">
        <v>68</v>
      </c>
      <c r="J9" s="461"/>
    </row>
    <row r="10" spans="1:10" s="48" customFormat="1" ht="13.5" customHeight="1" x14ac:dyDescent="0.15">
      <c r="B10" s="60" t="s">
        <v>69</v>
      </c>
      <c r="C10" s="61">
        <v>50</v>
      </c>
      <c r="D10" s="62" t="s">
        <v>70</v>
      </c>
      <c r="E10" s="61"/>
      <c r="F10" s="62" t="s">
        <v>70</v>
      </c>
      <c r="G10" s="61"/>
      <c r="H10" s="62" t="s">
        <v>70</v>
      </c>
      <c r="I10" s="61">
        <f>C10+G10</f>
        <v>50</v>
      </c>
      <c r="J10" s="62" t="s">
        <v>70</v>
      </c>
    </row>
    <row r="11" spans="1:10" s="48" customFormat="1" ht="13.5" customHeight="1" x14ac:dyDescent="0.15">
      <c r="B11" s="464" t="s">
        <v>89</v>
      </c>
      <c r="C11" s="63" t="s">
        <v>71</v>
      </c>
      <c r="D11" s="63" t="s">
        <v>72</v>
      </c>
      <c r="E11" s="59" t="s">
        <v>71</v>
      </c>
      <c r="F11" s="59" t="s">
        <v>72</v>
      </c>
      <c r="G11" s="63" t="s">
        <v>71</v>
      </c>
      <c r="H11" s="63" t="s">
        <v>72</v>
      </c>
      <c r="I11" s="63" t="s">
        <v>71</v>
      </c>
      <c r="J11" s="63" t="s">
        <v>73</v>
      </c>
    </row>
    <row r="12" spans="1:10" s="48" customFormat="1" ht="13.5" customHeight="1" x14ac:dyDescent="0.15">
      <c r="B12" s="465"/>
      <c r="C12" s="63" t="s">
        <v>74</v>
      </c>
      <c r="D12" s="64" t="s">
        <v>75</v>
      </c>
      <c r="E12" s="63" t="s">
        <v>74</v>
      </c>
      <c r="F12" s="64" t="s">
        <v>75</v>
      </c>
      <c r="G12" s="63" t="s">
        <v>74</v>
      </c>
      <c r="H12" s="64" t="s">
        <v>75</v>
      </c>
      <c r="I12" s="64" t="s">
        <v>74</v>
      </c>
      <c r="J12" s="64" t="s">
        <v>75</v>
      </c>
    </row>
    <row r="13" spans="1:10" s="48" customFormat="1" ht="13.5" customHeight="1" x14ac:dyDescent="0.15">
      <c r="B13" s="65" t="s">
        <v>45</v>
      </c>
      <c r="C13" s="66">
        <v>1000</v>
      </c>
      <c r="D13" s="67">
        <f>ROUNDUP(C13/30,1)</f>
        <v>33.4</v>
      </c>
      <c r="E13" s="66">
        <v>300</v>
      </c>
      <c r="F13" s="67">
        <f>ROUNDUP(E13/30,1)</f>
        <v>10</v>
      </c>
      <c r="G13" s="66"/>
      <c r="H13" s="68">
        <f>ROUNDUP(G13/30,1)</f>
        <v>0</v>
      </c>
      <c r="I13" s="69">
        <f t="shared" ref="I13:I25" si="0">C13+E13+G13</f>
        <v>1300</v>
      </c>
      <c r="J13" s="70">
        <f>ROUNDUP(I13/30,1)</f>
        <v>43.4</v>
      </c>
    </row>
    <row r="14" spans="1:10" s="48" customFormat="1" ht="13.5" customHeight="1" x14ac:dyDescent="0.15">
      <c r="B14" s="65" t="s">
        <v>76</v>
      </c>
      <c r="C14" s="71">
        <v>1200</v>
      </c>
      <c r="D14" s="72">
        <f>ROUNDUP(C14/31,1)</f>
        <v>38.800000000000004</v>
      </c>
      <c r="E14" s="71">
        <v>200</v>
      </c>
      <c r="F14" s="72">
        <f>ROUNDUP(E14/31,1)</f>
        <v>6.5</v>
      </c>
      <c r="G14" s="71"/>
      <c r="H14" s="68">
        <f>ROUNDUP(G14/31,1)</f>
        <v>0</v>
      </c>
      <c r="I14" s="69">
        <f t="shared" si="0"/>
        <v>1400</v>
      </c>
      <c r="J14" s="70">
        <f>ROUNDUP(I14/31,1)</f>
        <v>45.2</v>
      </c>
    </row>
    <row r="15" spans="1:10" s="48" customFormat="1" ht="13.5" customHeight="1" x14ac:dyDescent="0.15">
      <c r="B15" s="65" t="s">
        <v>77</v>
      </c>
      <c r="C15" s="71">
        <v>1200</v>
      </c>
      <c r="D15" s="72">
        <f>ROUNDUP(C15/30,1)</f>
        <v>40</v>
      </c>
      <c r="E15" s="71">
        <v>150</v>
      </c>
      <c r="F15" s="72">
        <f>ROUNDUP(E15/30,1)</f>
        <v>5</v>
      </c>
      <c r="G15" s="71"/>
      <c r="H15" s="68">
        <f>ROUNDUP(G15/30,1)</f>
        <v>0</v>
      </c>
      <c r="I15" s="69">
        <f t="shared" si="0"/>
        <v>1350</v>
      </c>
      <c r="J15" s="70">
        <f>ROUNDUP(I15/30,1)</f>
        <v>45</v>
      </c>
    </row>
    <row r="16" spans="1:10" s="48" customFormat="1" ht="13.5" customHeight="1" x14ac:dyDescent="0.15">
      <c r="B16" s="65" t="s">
        <v>46</v>
      </c>
      <c r="C16" s="71">
        <v>1200</v>
      </c>
      <c r="D16" s="72">
        <f>ROUNDUP(C16/31,1)</f>
        <v>38.800000000000004</v>
      </c>
      <c r="E16" s="71">
        <v>150</v>
      </c>
      <c r="F16" s="72">
        <f>ROUNDUP(E16/31,1)</f>
        <v>4.8999999999999995</v>
      </c>
      <c r="G16" s="71"/>
      <c r="H16" s="68">
        <f>ROUNDUP(G16/31,1)</f>
        <v>0</v>
      </c>
      <c r="I16" s="69">
        <f t="shared" si="0"/>
        <v>1350</v>
      </c>
      <c r="J16" s="70">
        <f>ROUNDUP(I16/31,1)</f>
        <v>43.6</v>
      </c>
    </row>
    <row r="17" spans="1:10" s="48" customFormat="1" ht="13.5" customHeight="1" x14ac:dyDescent="0.15">
      <c r="B17" s="65" t="s">
        <v>47</v>
      </c>
      <c r="C17" s="71">
        <v>1200</v>
      </c>
      <c r="D17" s="72">
        <f>ROUNDUP(C17/31,1)</f>
        <v>38.800000000000004</v>
      </c>
      <c r="E17" s="71">
        <v>150</v>
      </c>
      <c r="F17" s="72">
        <f>ROUNDUP(E17/31,1)</f>
        <v>4.8999999999999995</v>
      </c>
      <c r="G17" s="71"/>
      <c r="H17" s="68">
        <f>ROUNDUP(G17/31,1)</f>
        <v>0</v>
      </c>
      <c r="I17" s="69">
        <f t="shared" si="0"/>
        <v>1350</v>
      </c>
      <c r="J17" s="70">
        <f>ROUNDUP(I17/31,1)</f>
        <v>43.6</v>
      </c>
    </row>
    <row r="18" spans="1:10" s="48" customFormat="1" ht="13.5" customHeight="1" x14ac:dyDescent="0.15">
      <c r="B18" s="65" t="s">
        <v>48</v>
      </c>
      <c r="C18" s="71">
        <v>1200</v>
      </c>
      <c r="D18" s="72">
        <f>ROUNDUP(C18/30,1)</f>
        <v>40</v>
      </c>
      <c r="E18" s="71">
        <v>150</v>
      </c>
      <c r="F18" s="72">
        <f>ROUNDUP(E18/30,1)</f>
        <v>5</v>
      </c>
      <c r="G18" s="71"/>
      <c r="H18" s="68">
        <f>ROUNDUP(G18/30,1)</f>
        <v>0</v>
      </c>
      <c r="I18" s="69">
        <f t="shared" si="0"/>
        <v>1350</v>
      </c>
      <c r="J18" s="70">
        <f>ROUNDUP(I18/30,1)</f>
        <v>45</v>
      </c>
    </row>
    <row r="19" spans="1:10" s="48" customFormat="1" ht="13.5" customHeight="1" x14ac:dyDescent="0.15">
      <c r="B19" s="65" t="s">
        <v>49</v>
      </c>
      <c r="C19" s="71">
        <v>1200</v>
      </c>
      <c r="D19" s="72">
        <f>ROUNDUP(C19/31,1)</f>
        <v>38.800000000000004</v>
      </c>
      <c r="E19" s="71">
        <v>150</v>
      </c>
      <c r="F19" s="72">
        <f>ROUNDUP(E19/31,1)</f>
        <v>4.8999999999999995</v>
      </c>
      <c r="G19" s="71"/>
      <c r="H19" s="68">
        <f>ROUNDUP(G19/31,1)</f>
        <v>0</v>
      </c>
      <c r="I19" s="69">
        <f t="shared" si="0"/>
        <v>1350</v>
      </c>
      <c r="J19" s="70">
        <f>ROUNDUP(I19/31,1)</f>
        <v>43.6</v>
      </c>
    </row>
    <row r="20" spans="1:10" s="48" customFormat="1" ht="13.5" customHeight="1" x14ac:dyDescent="0.15">
      <c r="B20" s="65" t="s">
        <v>50</v>
      </c>
      <c r="C20" s="71">
        <v>1200</v>
      </c>
      <c r="D20" s="72">
        <f>ROUNDUP(C20/30,1)</f>
        <v>40</v>
      </c>
      <c r="E20" s="71">
        <v>150</v>
      </c>
      <c r="F20" s="72">
        <f>ROUNDUP(E20/30,1)</f>
        <v>5</v>
      </c>
      <c r="G20" s="71"/>
      <c r="H20" s="68">
        <f>ROUNDUP(G20/30,1)</f>
        <v>0</v>
      </c>
      <c r="I20" s="69">
        <f t="shared" si="0"/>
        <v>1350</v>
      </c>
      <c r="J20" s="70">
        <f>ROUNDUP(I20/30,1)</f>
        <v>45</v>
      </c>
    </row>
    <row r="21" spans="1:10" s="48" customFormat="1" ht="13.5" customHeight="1" x14ac:dyDescent="0.15">
      <c r="B21" s="65" t="s">
        <v>51</v>
      </c>
      <c r="C21" s="71">
        <v>1200</v>
      </c>
      <c r="D21" s="72">
        <f>ROUNDUP(C21/31,1)</f>
        <v>38.800000000000004</v>
      </c>
      <c r="E21" s="71">
        <v>150</v>
      </c>
      <c r="F21" s="72">
        <f>ROUNDUP(E21/31,1)</f>
        <v>4.8999999999999995</v>
      </c>
      <c r="G21" s="71"/>
      <c r="H21" s="68">
        <f>ROUNDUP(G21/31,1)</f>
        <v>0</v>
      </c>
      <c r="I21" s="69">
        <f t="shared" si="0"/>
        <v>1350</v>
      </c>
      <c r="J21" s="70">
        <f>ROUNDUP(I21/31,1)</f>
        <v>43.6</v>
      </c>
    </row>
    <row r="22" spans="1:10" s="48" customFormat="1" ht="13.5" customHeight="1" x14ac:dyDescent="0.15">
      <c r="B22" s="65" t="s">
        <v>52</v>
      </c>
      <c r="C22" s="71">
        <v>1200</v>
      </c>
      <c r="D22" s="72">
        <f>ROUNDUP(C22/31,1)</f>
        <v>38.800000000000004</v>
      </c>
      <c r="E22" s="71">
        <v>150</v>
      </c>
      <c r="F22" s="72">
        <f>ROUNDUP(E22/31,1)</f>
        <v>4.8999999999999995</v>
      </c>
      <c r="G22" s="71"/>
      <c r="H22" s="68">
        <f>ROUNDUP(G22/31,1)</f>
        <v>0</v>
      </c>
      <c r="I22" s="69">
        <f t="shared" si="0"/>
        <v>1350</v>
      </c>
      <c r="J22" s="70">
        <f>ROUNDUP(I22/31,1)</f>
        <v>43.6</v>
      </c>
    </row>
    <row r="23" spans="1:10" s="48" customFormat="1" ht="13.5" customHeight="1" x14ac:dyDescent="0.15">
      <c r="B23" s="65" t="s">
        <v>90</v>
      </c>
      <c r="C23" s="71">
        <v>1150</v>
      </c>
      <c r="D23" s="72">
        <f>ROUNDUP(C23/28,1)</f>
        <v>41.1</v>
      </c>
      <c r="E23" s="71">
        <v>140</v>
      </c>
      <c r="F23" s="72">
        <f>ROUNDUP(E23/28,1)</f>
        <v>5</v>
      </c>
      <c r="G23" s="71"/>
      <c r="H23" s="68">
        <f>ROUNDUP(G23/28,1)</f>
        <v>0</v>
      </c>
      <c r="I23" s="69">
        <f t="shared" si="0"/>
        <v>1290</v>
      </c>
      <c r="J23" s="70">
        <f>ROUNDUP(I23/28,1)</f>
        <v>46.1</v>
      </c>
    </row>
    <row r="24" spans="1:10" s="48" customFormat="1" ht="13.5" customHeight="1" x14ac:dyDescent="0.15">
      <c r="B24" s="65" t="s">
        <v>54</v>
      </c>
      <c r="C24" s="73">
        <v>1200</v>
      </c>
      <c r="D24" s="72">
        <f>ROUNDUP(C24/31,1)</f>
        <v>38.800000000000004</v>
      </c>
      <c r="E24" s="73">
        <v>200</v>
      </c>
      <c r="F24" s="72">
        <f>ROUNDUP(E24/31,1)</f>
        <v>6.5</v>
      </c>
      <c r="G24" s="73"/>
      <c r="H24" s="68">
        <f>ROUNDUP(G24/31,1)</f>
        <v>0</v>
      </c>
      <c r="I24" s="69">
        <f t="shared" si="0"/>
        <v>1400</v>
      </c>
      <c r="J24" s="70">
        <f>ROUNDUP(I24/31,1)</f>
        <v>45.2</v>
      </c>
    </row>
    <row r="25" spans="1:10" s="48" customFormat="1" ht="13.5" customHeight="1" thickBot="1" x14ac:dyDescent="0.2">
      <c r="B25" s="74" t="s">
        <v>78</v>
      </c>
      <c r="C25" s="75">
        <f>SUM(C13:C24)</f>
        <v>14150</v>
      </c>
      <c r="D25" s="76"/>
      <c r="E25" s="75">
        <f>SUM(E13:E24)</f>
        <v>2040</v>
      </c>
      <c r="F25" s="76"/>
      <c r="G25" s="75">
        <f>SUM(G13:G24)</f>
        <v>0</v>
      </c>
      <c r="H25" s="76"/>
      <c r="I25" s="77">
        <f t="shared" si="0"/>
        <v>16190</v>
      </c>
      <c r="J25" s="76"/>
    </row>
    <row r="26" spans="1:10" s="78" customFormat="1" ht="13.5" customHeight="1" thickBot="1" x14ac:dyDescent="0.2">
      <c r="B26" s="79" t="s">
        <v>79</v>
      </c>
      <c r="C26" s="70">
        <f>ROUNDUP(C25/365,1)</f>
        <v>38.800000000000004</v>
      </c>
      <c r="D26" s="80"/>
      <c r="E26" s="70">
        <f>ROUNDUP(E25/365,1)</f>
        <v>5.6</v>
      </c>
      <c r="F26" s="80"/>
      <c r="G26" s="70">
        <f>ROUNDUP(G25/365,1)</f>
        <v>0</v>
      </c>
      <c r="H26" s="81"/>
      <c r="I26" s="82">
        <f>ROUNDUP(I25/365,1)</f>
        <v>44.4</v>
      </c>
      <c r="J26" s="83"/>
    </row>
    <row r="27" spans="1:10" s="48" customFormat="1" ht="13.5" customHeight="1" x14ac:dyDescent="0.15">
      <c r="C27" s="84" t="s">
        <v>80</v>
      </c>
      <c r="E27" s="84" t="s">
        <v>81</v>
      </c>
      <c r="H27" s="85"/>
      <c r="I27" s="466"/>
      <c r="J27" s="467"/>
    </row>
    <row r="28" spans="1:10" s="48" customFormat="1" ht="13.5" customHeight="1" x14ac:dyDescent="0.15">
      <c r="C28" s="466" t="s">
        <v>82</v>
      </c>
      <c r="D28" s="467"/>
      <c r="E28" s="466" t="s">
        <v>82</v>
      </c>
      <c r="F28" s="467"/>
    </row>
    <row r="29" spans="1:10" s="48" customFormat="1" ht="13.5" customHeight="1" x14ac:dyDescent="0.15">
      <c r="C29" s="86"/>
      <c r="D29" s="87"/>
    </row>
    <row r="30" spans="1:10" s="48" customFormat="1" ht="13.5" customHeight="1" x14ac:dyDescent="0.15">
      <c r="C30" s="86"/>
      <c r="D30" s="87"/>
    </row>
    <row r="31" spans="1:10" s="49" customFormat="1" ht="16.5" customHeight="1" x14ac:dyDescent="0.15">
      <c r="A31" s="454" t="s">
        <v>83</v>
      </c>
      <c r="B31" s="454"/>
      <c r="C31" s="454"/>
      <c r="D31" s="454"/>
      <c r="E31" s="454"/>
      <c r="F31" s="451"/>
    </row>
    <row r="32" spans="1:10" s="49" customFormat="1" ht="13.5" customHeight="1" thickBot="1" x14ac:dyDescent="0.2">
      <c r="A32" s="50"/>
      <c r="B32" s="51"/>
    </row>
    <row r="33" spans="2:10" s="48" customFormat="1" ht="13.5" customHeight="1" thickBot="1" x14ac:dyDescent="0.2">
      <c r="C33" s="52" t="s">
        <v>61</v>
      </c>
      <c r="E33" s="53">
        <f>ROUNDUP((C54+(E54*3/10))/3,0)</f>
        <v>12</v>
      </c>
      <c r="F33" s="48" t="s">
        <v>62</v>
      </c>
      <c r="G33" s="54"/>
    </row>
    <row r="34" spans="2:10" s="48" customFormat="1" ht="13.5" customHeight="1" x14ac:dyDescent="0.15">
      <c r="C34" s="455"/>
      <c r="D34" s="456"/>
      <c r="E34" s="55" t="s">
        <v>63</v>
      </c>
      <c r="G34" s="56"/>
      <c r="H34" s="57"/>
    </row>
    <row r="35" spans="2:10" s="48" customFormat="1" ht="13.5" customHeight="1" x14ac:dyDescent="0.15"/>
    <row r="36" spans="2:10" s="48" customFormat="1" ht="13.5" customHeight="1" x14ac:dyDescent="0.15">
      <c r="B36" s="457" t="s">
        <v>84</v>
      </c>
      <c r="C36" s="458"/>
      <c r="D36" s="459"/>
      <c r="E36" s="460"/>
    </row>
    <row r="37" spans="2:10" s="48" customFormat="1" ht="13.5" customHeight="1" x14ac:dyDescent="0.15">
      <c r="B37" s="88" t="s">
        <v>65</v>
      </c>
      <c r="C37" s="461" t="s">
        <v>66</v>
      </c>
      <c r="D37" s="461"/>
      <c r="E37" s="462" t="s">
        <v>67</v>
      </c>
      <c r="F37" s="463"/>
      <c r="G37" s="461"/>
      <c r="H37" s="461"/>
      <c r="I37" s="461" t="s">
        <v>68</v>
      </c>
      <c r="J37" s="461"/>
    </row>
    <row r="38" spans="2:10" s="48" customFormat="1" ht="13.5" customHeight="1" x14ac:dyDescent="0.15">
      <c r="B38" s="60" t="s">
        <v>69</v>
      </c>
      <c r="C38" s="61">
        <v>50</v>
      </c>
      <c r="D38" s="62" t="s">
        <v>70</v>
      </c>
      <c r="E38" s="61"/>
      <c r="F38" s="62" t="s">
        <v>70</v>
      </c>
      <c r="G38" s="61"/>
      <c r="H38" s="62" t="s">
        <v>70</v>
      </c>
      <c r="I38" s="61">
        <f>C38+G38</f>
        <v>50</v>
      </c>
      <c r="J38" s="62" t="s">
        <v>70</v>
      </c>
    </row>
    <row r="39" spans="2:10" s="48" customFormat="1" ht="13.5" customHeight="1" x14ac:dyDescent="0.15">
      <c r="B39" s="461" t="s">
        <v>85</v>
      </c>
      <c r="C39" s="63" t="s">
        <v>71</v>
      </c>
      <c r="D39" s="63" t="s">
        <v>72</v>
      </c>
      <c r="E39" s="59" t="s">
        <v>71</v>
      </c>
      <c r="F39" s="59" t="s">
        <v>72</v>
      </c>
      <c r="G39" s="63" t="s">
        <v>71</v>
      </c>
      <c r="H39" s="63" t="s">
        <v>72</v>
      </c>
      <c r="I39" s="63" t="s">
        <v>71</v>
      </c>
      <c r="J39" s="63" t="s">
        <v>73</v>
      </c>
    </row>
    <row r="40" spans="2:10" s="48" customFormat="1" ht="13.5" customHeight="1" x14ac:dyDescent="0.15">
      <c r="B40" s="465"/>
      <c r="C40" s="63" t="s">
        <v>74</v>
      </c>
      <c r="D40" s="64" t="s">
        <v>75</v>
      </c>
      <c r="E40" s="63" t="s">
        <v>74</v>
      </c>
      <c r="F40" s="64" t="s">
        <v>75</v>
      </c>
      <c r="G40" s="63" t="s">
        <v>74</v>
      </c>
      <c r="H40" s="64" t="s">
        <v>75</v>
      </c>
      <c r="I40" s="64" t="s">
        <v>74</v>
      </c>
      <c r="J40" s="64" t="s">
        <v>75</v>
      </c>
    </row>
    <row r="41" spans="2:10" s="48" customFormat="1" ht="13.5" customHeight="1" x14ac:dyDescent="0.15">
      <c r="B41" s="65" t="s">
        <v>45</v>
      </c>
      <c r="C41" s="66">
        <v>900</v>
      </c>
      <c r="D41" s="72">
        <f>ROUNDUP(C41/30,1)</f>
        <v>30</v>
      </c>
      <c r="E41" s="66">
        <v>300</v>
      </c>
      <c r="F41" s="72">
        <f>ROUNDUP(E41/30,1)</f>
        <v>10</v>
      </c>
      <c r="G41" s="66"/>
      <c r="H41" s="68">
        <f>ROUNDUP(G41/30,1)</f>
        <v>0</v>
      </c>
      <c r="I41" s="69">
        <f t="shared" ref="I41:I53" si="1">C41+E41+G41</f>
        <v>1200</v>
      </c>
      <c r="J41" s="70">
        <f>ROUNDUP(I41/30,1)</f>
        <v>40</v>
      </c>
    </row>
    <row r="42" spans="2:10" s="48" customFormat="1" ht="13.5" customHeight="1" x14ac:dyDescent="0.15">
      <c r="B42" s="65" t="s">
        <v>76</v>
      </c>
      <c r="C42" s="71">
        <v>1000</v>
      </c>
      <c r="D42" s="72">
        <f>ROUNDUP(C42/31,1)</f>
        <v>32.300000000000004</v>
      </c>
      <c r="E42" s="71">
        <v>200</v>
      </c>
      <c r="F42" s="72">
        <f>ROUNDUP(E42/31,1)</f>
        <v>6.5</v>
      </c>
      <c r="G42" s="71"/>
      <c r="H42" s="68">
        <f>ROUNDUP(G42/31,1)</f>
        <v>0</v>
      </c>
      <c r="I42" s="69">
        <f t="shared" si="1"/>
        <v>1200</v>
      </c>
      <c r="J42" s="70">
        <f>ROUNDUP(I42/31,1)</f>
        <v>38.800000000000004</v>
      </c>
    </row>
    <row r="43" spans="2:10" s="48" customFormat="1" ht="13.5" customHeight="1" x14ac:dyDescent="0.15">
      <c r="B43" s="65" t="s">
        <v>77</v>
      </c>
      <c r="C43" s="71">
        <v>1000</v>
      </c>
      <c r="D43" s="72">
        <f>ROUNDUP(C43/30,1)</f>
        <v>33.4</v>
      </c>
      <c r="E43" s="71">
        <v>150</v>
      </c>
      <c r="F43" s="72">
        <f>ROUNDUP(E43/30,1)</f>
        <v>5</v>
      </c>
      <c r="G43" s="71"/>
      <c r="H43" s="68">
        <f>ROUNDUP(G43/30,1)</f>
        <v>0</v>
      </c>
      <c r="I43" s="69">
        <f t="shared" si="1"/>
        <v>1150</v>
      </c>
      <c r="J43" s="70">
        <f>ROUNDUP(I43/30,1)</f>
        <v>38.4</v>
      </c>
    </row>
    <row r="44" spans="2:10" s="48" customFormat="1" ht="13.5" customHeight="1" x14ac:dyDescent="0.15">
      <c r="B44" s="65" t="s">
        <v>46</v>
      </c>
      <c r="C44" s="71">
        <v>1000</v>
      </c>
      <c r="D44" s="72">
        <f>ROUNDUP(C44/31,1)</f>
        <v>32.300000000000004</v>
      </c>
      <c r="E44" s="71">
        <v>150</v>
      </c>
      <c r="F44" s="72">
        <f>ROUNDUP(E44/31,1)</f>
        <v>4.8999999999999995</v>
      </c>
      <c r="G44" s="71"/>
      <c r="H44" s="68">
        <f>ROUNDUP(G44/31,1)</f>
        <v>0</v>
      </c>
      <c r="I44" s="69">
        <f t="shared" si="1"/>
        <v>1150</v>
      </c>
      <c r="J44" s="70">
        <f>ROUNDUP(I44/31,1)</f>
        <v>37.1</v>
      </c>
    </row>
    <row r="45" spans="2:10" s="48" customFormat="1" ht="13.5" customHeight="1" x14ac:dyDescent="0.15">
      <c r="B45" s="65" t="s">
        <v>47</v>
      </c>
      <c r="C45" s="71">
        <v>1000</v>
      </c>
      <c r="D45" s="72">
        <f>ROUNDUP(C45/31,1)</f>
        <v>32.300000000000004</v>
      </c>
      <c r="E45" s="71">
        <v>150</v>
      </c>
      <c r="F45" s="72">
        <f>ROUNDUP(E45/31,1)</f>
        <v>4.8999999999999995</v>
      </c>
      <c r="G45" s="71"/>
      <c r="H45" s="68">
        <f>ROUNDUP(G45/31,1)</f>
        <v>0</v>
      </c>
      <c r="I45" s="69">
        <f t="shared" si="1"/>
        <v>1150</v>
      </c>
      <c r="J45" s="70">
        <f>ROUNDUP(I45/31,1)</f>
        <v>37.1</v>
      </c>
    </row>
    <row r="46" spans="2:10" s="48" customFormat="1" ht="13.5" customHeight="1" x14ac:dyDescent="0.15">
      <c r="B46" s="65" t="s">
        <v>48</v>
      </c>
      <c r="C46" s="71">
        <v>1000</v>
      </c>
      <c r="D46" s="72">
        <f>ROUNDUP(C46/30,1)</f>
        <v>33.4</v>
      </c>
      <c r="E46" s="71">
        <v>150</v>
      </c>
      <c r="F46" s="72">
        <f>ROUNDUP(E46/30,1)</f>
        <v>5</v>
      </c>
      <c r="G46" s="71"/>
      <c r="H46" s="68">
        <f>ROUNDUP(G46/30,1)</f>
        <v>0</v>
      </c>
      <c r="I46" s="69">
        <f t="shared" si="1"/>
        <v>1150</v>
      </c>
      <c r="J46" s="70">
        <f>ROUNDUP(I46/30,1)</f>
        <v>38.4</v>
      </c>
    </row>
    <row r="47" spans="2:10" s="48" customFormat="1" ht="13.5" customHeight="1" x14ac:dyDescent="0.15">
      <c r="B47" s="65" t="s">
        <v>49</v>
      </c>
      <c r="C47" s="71">
        <v>1000</v>
      </c>
      <c r="D47" s="72">
        <f>ROUNDUP(C47/31,1)</f>
        <v>32.300000000000004</v>
      </c>
      <c r="E47" s="71">
        <v>150</v>
      </c>
      <c r="F47" s="72">
        <f>ROUNDUP(E47/31,1)</f>
        <v>4.8999999999999995</v>
      </c>
      <c r="G47" s="71"/>
      <c r="H47" s="68">
        <f>ROUNDUP(G47/31,1)</f>
        <v>0</v>
      </c>
      <c r="I47" s="69">
        <f t="shared" si="1"/>
        <v>1150</v>
      </c>
      <c r="J47" s="70">
        <f>ROUNDUP(I47/31,1)</f>
        <v>37.1</v>
      </c>
    </row>
    <row r="48" spans="2:10" s="48" customFormat="1" ht="13.5" customHeight="1" x14ac:dyDescent="0.15">
      <c r="B48" s="65" t="s">
        <v>50</v>
      </c>
      <c r="C48" s="71">
        <v>1000</v>
      </c>
      <c r="D48" s="72">
        <f>ROUNDUP(C48/30,1)</f>
        <v>33.4</v>
      </c>
      <c r="E48" s="71">
        <v>150</v>
      </c>
      <c r="F48" s="72">
        <f>ROUNDUP(E48/30,1)</f>
        <v>5</v>
      </c>
      <c r="G48" s="71"/>
      <c r="H48" s="68">
        <f>ROUNDUP(G48/30,1)</f>
        <v>0</v>
      </c>
      <c r="I48" s="69">
        <f t="shared" si="1"/>
        <v>1150</v>
      </c>
      <c r="J48" s="70">
        <f>ROUNDUP(I48/30,1)</f>
        <v>38.4</v>
      </c>
    </row>
    <row r="49" spans="2:10" s="48" customFormat="1" ht="13.5" customHeight="1" x14ac:dyDescent="0.15">
      <c r="B49" s="65" t="s">
        <v>51</v>
      </c>
      <c r="C49" s="71">
        <v>1000</v>
      </c>
      <c r="D49" s="72">
        <f>ROUNDUP(C49/31,1)</f>
        <v>32.300000000000004</v>
      </c>
      <c r="E49" s="71">
        <v>150</v>
      </c>
      <c r="F49" s="72">
        <f>ROUNDUP(E49/31,1)</f>
        <v>4.8999999999999995</v>
      </c>
      <c r="G49" s="71"/>
      <c r="H49" s="68">
        <f>ROUNDUP(G49/31,1)</f>
        <v>0</v>
      </c>
      <c r="I49" s="69">
        <f t="shared" si="1"/>
        <v>1150</v>
      </c>
      <c r="J49" s="70">
        <f>ROUNDUP(I49/31,1)</f>
        <v>37.1</v>
      </c>
    </row>
    <row r="50" spans="2:10" s="48" customFormat="1" ht="13.5" customHeight="1" x14ac:dyDescent="0.15">
      <c r="B50" s="65" t="s">
        <v>52</v>
      </c>
      <c r="C50" s="71">
        <v>1000</v>
      </c>
      <c r="D50" s="72">
        <f>ROUNDUP(C50/31,1)</f>
        <v>32.300000000000004</v>
      </c>
      <c r="E50" s="71">
        <v>150</v>
      </c>
      <c r="F50" s="72">
        <f>ROUNDUP(E50/31,1)</f>
        <v>4.8999999999999995</v>
      </c>
      <c r="G50" s="71"/>
      <c r="H50" s="68">
        <f>ROUNDUP(G50/31,1)</f>
        <v>0</v>
      </c>
      <c r="I50" s="69">
        <f t="shared" si="1"/>
        <v>1150</v>
      </c>
      <c r="J50" s="70">
        <f>ROUNDUP(I50/31,1)</f>
        <v>37.1</v>
      </c>
    </row>
    <row r="51" spans="2:10" s="48" customFormat="1" ht="13.5" customHeight="1" x14ac:dyDescent="0.15">
      <c r="B51" s="65" t="s">
        <v>90</v>
      </c>
      <c r="C51" s="71">
        <v>900</v>
      </c>
      <c r="D51" s="72">
        <f>ROUNDUP(C51/28,1)</f>
        <v>32.200000000000003</v>
      </c>
      <c r="E51" s="71">
        <v>140</v>
      </c>
      <c r="F51" s="72">
        <f>ROUNDUP(E51/28,1)</f>
        <v>5</v>
      </c>
      <c r="G51" s="71"/>
      <c r="H51" s="68">
        <f>ROUNDUP(G51/28,1)</f>
        <v>0</v>
      </c>
      <c r="I51" s="69">
        <f t="shared" si="1"/>
        <v>1040</v>
      </c>
      <c r="J51" s="70">
        <f>ROUNDUP(I51/28,1)</f>
        <v>37.200000000000003</v>
      </c>
    </row>
    <row r="52" spans="2:10" s="48" customFormat="1" ht="13.5" customHeight="1" x14ac:dyDescent="0.15">
      <c r="B52" s="65" t="s">
        <v>54</v>
      </c>
      <c r="C52" s="73">
        <v>950</v>
      </c>
      <c r="D52" s="72">
        <f>ROUNDUP(C52/31,1)</f>
        <v>30.700000000000003</v>
      </c>
      <c r="E52" s="73">
        <v>200</v>
      </c>
      <c r="F52" s="72">
        <f>ROUNDUP(E52/31,1)</f>
        <v>6.5</v>
      </c>
      <c r="G52" s="73"/>
      <c r="H52" s="68">
        <f>ROUNDUP(G52/31,1)</f>
        <v>0</v>
      </c>
      <c r="I52" s="69">
        <f t="shared" si="1"/>
        <v>1150</v>
      </c>
      <c r="J52" s="70">
        <f>ROUNDUP(I52/31,1)</f>
        <v>37.1</v>
      </c>
    </row>
    <row r="53" spans="2:10" s="48" customFormat="1" ht="13.5" customHeight="1" x14ac:dyDescent="0.15">
      <c r="B53" s="74" t="s">
        <v>78</v>
      </c>
      <c r="C53" s="75">
        <f>SUM(C41:C52)</f>
        <v>11750</v>
      </c>
      <c r="D53" s="76"/>
      <c r="E53" s="75">
        <f>SUM(E41:E52)</f>
        <v>2040</v>
      </c>
      <c r="F53" s="76"/>
      <c r="G53" s="75">
        <f>SUM(G41:G52)</f>
        <v>0</v>
      </c>
      <c r="H53" s="76"/>
      <c r="I53" s="77">
        <f t="shared" si="1"/>
        <v>13790</v>
      </c>
      <c r="J53" s="76"/>
    </row>
    <row r="54" spans="2:10" s="78" customFormat="1" ht="13.5" customHeight="1" x14ac:dyDescent="0.15">
      <c r="B54" s="79" t="s">
        <v>79</v>
      </c>
      <c r="C54" s="70">
        <f>ROUNDUP(C53/365,1)</f>
        <v>32.200000000000003</v>
      </c>
      <c r="D54" s="80"/>
      <c r="E54" s="70">
        <f>ROUNDUP(E53/365,1)</f>
        <v>5.6</v>
      </c>
      <c r="F54" s="80"/>
      <c r="G54" s="70">
        <f>ROUNDUP(G53/365,1)</f>
        <v>0</v>
      </c>
      <c r="H54" s="81"/>
      <c r="I54" s="70">
        <f>ROUNDUP(I53/365,1)</f>
        <v>37.800000000000004</v>
      </c>
      <c r="J54" s="83"/>
    </row>
    <row r="55" spans="2:10" s="48" customFormat="1" ht="13.5" customHeight="1" x14ac:dyDescent="0.15">
      <c r="C55" s="84" t="s">
        <v>80</v>
      </c>
      <c r="E55" s="84" t="s">
        <v>81</v>
      </c>
      <c r="H55" s="85"/>
      <c r="I55" s="466"/>
      <c r="J55" s="467"/>
    </row>
    <row r="56" spans="2:10" x14ac:dyDescent="0.15">
      <c r="C56" s="466" t="s">
        <v>82</v>
      </c>
      <c r="D56" s="467"/>
      <c r="E56" s="466" t="s">
        <v>82</v>
      </c>
      <c r="F56" s="467"/>
      <c r="G56" s="48"/>
      <c r="H56" s="48"/>
      <c r="I56" s="48"/>
      <c r="J56" s="48"/>
    </row>
  </sheetData>
  <mergeCells count="25">
    <mergeCell ref="I37:J37"/>
    <mergeCell ref="B39:B40"/>
    <mergeCell ref="I55:J55"/>
    <mergeCell ref="C56:D56"/>
    <mergeCell ref="E56:F56"/>
    <mergeCell ref="C34:D34"/>
    <mergeCell ref="B36:E36"/>
    <mergeCell ref="C37:D37"/>
    <mergeCell ref="E37:F37"/>
    <mergeCell ref="G37:H37"/>
    <mergeCell ref="B11:B12"/>
    <mergeCell ref="I27:J27"/>
    <mergeCell ref="C28:D28"/>
    <mergeCell ref="E28:F28"/>
    <mergeCell ref="A31:F31"/>
    <mergeCell ref="B8:E8"/>
    <mergeCell ref="C9:D9"/>
    <mergeCell ref="E9:F9"/>
    <mergeCell ref="G9:H9"/>
    <mergeCell ref="I9:J9"/>
    <mergeCell ref="A1:G1"/>
    <mergeCell ref="G2:H2"/>
    <mergeCell ref="I2:J2"/>
    <mergeCell ref="A3:F3"/>
    <mergeCell ref="C6:D6"/>
  </mergeCells>
  <phoneticPr fontId="6"/>
  <pageMargins left="0.70866141732283472" right="0.70866141732283472" top="0.78740157480314965" bottom="0.59055118110236227" header="0.51181102362204722" footer="0.31496062992125984"/>
  <pageSetup paperSize="9" orientation="portrait" r:id="rId1"/>
  <headerFooter alignWithMargins="0">
    <oddFooter xml:space="preserve">&amp;L養&amp;C&amp;A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view="pageBreakPreview" zoomScaleNormal="100" workbookViewId="0">
      <selection activeCell="M4" sqref="M4"/>
    </sheetView>
  </sheetViews>
  <sheetFormatPr defaultRowHeight="13.5" x14ac:dyDescent="0.15"/>
  <cols>
    <col min="1" max="1" width="1.875" style="161" customWidth="1"/>
    <col min="2" max="2" width="2.375" style="161" customWidth="1"/>
    <col min="3" max="3" width="15.625" style="161" customWidth="1"/>
    <col min="4" max="15" width="4.375" style="161" customWidth="1"/>
    <col min="16" max="16" width="16.375" style="161" customWidth="1"/>
    <col min="17" max="16384" width="9" style="161"/>
  </cols>
  <sheetData>
    <row r="1" spans="1:16" s="90" customFormat="1" ht="15.75" customHeight="1" thickBot="1" x14ac:dyDescent="0.2">
      <c r="A1" s="468" t="s">
        <v>195</v>
      </c>
      <c r="B1" s="469"/>
      <c r="C1" s="469"/>
      <c r="D1" s="469"/>
      <c r="E1" s="469"/>
      <c r="F1" s="469"/>
      <c r="G1" s="469"/>
      <c r="H1" s="469"/>
      <c r="I1" s="469"/>
      <c r="J1" s="469"/>
      <c r="K1" s="469"/>
      <c r="L1" s="469"/>
    </row>
    <row r="2" spans="1:16" s="90" customFormat="1" ht="10.5" customHeight="1" x14ac:dyDescent="0.15">
      <c r="B2" s="470" t="s">
        <v>91</v>
      </c>
      <c r="C2" s="471"/>
      <c r="D2" s="474" t="s">
        <v>196</v>
      </c>
      <c r="E2" s="475"/>
      <c r="F2" s="475"/>
      <c r="G2" s="475"/>
      <c r="H2" s="475"/>
      <c r="I2" s="475"/>
      <c r="J2" s="475"/>
      <c r="K2" s="475"/>
      <c r="L2" s="475"/>
      <c r="M2" s="475"/>
      <c r="N2" s="475"/>
      <c r="O2" s="476"/>
      <c r="P2" s="477" t="s">
        <v>92</v>
      </c>
    </row>
    <row r="3" spans="1:16" s="90" customFormat="1" ht="10.5" customHeight="1" thickBot="1" x14ac:dyDescent="0.2">
      <c r="B3" s="472"/>
      <c r="C3" s="473"/>
      <c r="D3" s="91" t="s">
        <v>45</v>
      </c>
      <c r="E3" s="92" t="s">
        <v>76</v>
      </c>
      <c r="F3" s="92" t="s">
        <v>77</v>
      </c>
      <c r="G3" s="92" t="s">
        <v>46</v>
      </c>
      <c r="H3" s="92" t="s">
        <v>47</v>
      </c>
      <c r="I3" s="92" t="s">
        <v>48</v>
      </c>
      <c r="J3" s="92" t="s">
        <v>49</v>
      </c>
      <c r="K3" s="92" t="s">
        <v>50</v>
      </c>
      <c r="L3" s="92" t="s">
        <v>93</v>
      </c>
      <c r="M3" s="92" t="s">
        <v>52</v>
      </c>
      <c r="N3" s="92" t="s">
        <v>53</v>
      </c>
      <c r="O3" s="93" t="s">
        <v>54</v>
      </c>
      <c r="P3" s="478"/>
    </row>
    <row r="4" spans="1:16" s="90" customFormat="1" ht="12.75" customHeight="1" thickBot="1" x14ac:dyDescent="0.2">
      <c r="B4" s="479" t="s">
        <v>94</v>
      </c>
      <c r="C4" s="480"/>
      <c r="D4" s="94">
        <f t="shared" ref="D4:O4" si="0">ROUNDDOWN(D5+D17,0)</f>
        <v>0</v>
      </c>
      <c r="E4" s="94">
        <f t="shared" si="0"/>
        <v>0</v>
      </c>
      <c r="F4" s="94">
        <f t="shared" si="0"/>
        <v>0</v>
      </c>
      <c r="G4" s="94">
        <f t="shared" si="0"/>
        <v>0</v>
      </c>
      <c r="H4" s="94">
        <f t="shared" si="0"/>
        <v>0</v>
      </c>
      <c r="I4" s="94">
        <f t="shared" si="0"/>
        <v>0</v>
      </c>
      <c r="J4" s="94">
        <f t="shared" si="0"/>
        <v>0</v>
      </c>
      <c r="K4" s="94">
        <f t="shared" si="0"/>
        <v>0</v>
      </c>
      <c r="L4" s="94">
        <f t="shared" si="0"/>
        <v>0</v>
      </c>
      <c r="M4" s="94">
        <f t="shared" si="0"/>
        <v>0</v>
      </c>
      <c r="N4" s="94">
        <f t="shared" si="0"/>
        <v>0</v>
      </c>
      <c r="O4" s="94">
        <f t="shared" si="0"/>
        <v>0</v>
      </c>
      <c r="P4" s="95" t="s">
        <v>95</v>
      </c>
    </row>
    <row r="5" spans="1:16" s="90" customFormat="1" ht="12.75" customHeight="1" x14ac:dyDescent="0.15">
      <c r="B5" s="481" t="s">
        <v>96</v>
      </c>
      <c r="C5" s="482"/>
      <c r="D5" s="96">
        <f t="shared" ref="D5:O5" si="1">D6+D12</f>
        <v>0</v>
      </c>
      <c r="E5" s="97">
        <f t="shared" si="1"/>
        <v>0</v>
      </c>
      <c r="F5" s="97">
        <f t="shared" si="1"/>
        <v>0</v>
      </c>
      <c r="G5" s="97">
        <f t="shared" si="1"/>
        <v>0</v>
      </c>
      <c r="H5" s="97">
        <f t="shared" si="1"/>
        <v>0</v>
      </c>
      <c r="I5" s="97">
        <f t="shared" si="1"/>
        <v>0</v>
      </c>
      <c r="J5" s="97">
        <f t="shared" si="1"/>
        <v>0</v>
      </c>
      <c r="K5" s="97">
        <f t="shared" si="1"/>
        <v>0</v>
      </c>
      <c r="L5" s="97">
        <f t="shared" si="1"/>
        <v>0</v>
      </c>
      <c r="M5" s="97">
        <f t="shared" si="1"/>
        <v>0</v>
      </c>
      <c r="N5" s="97">
        <f t="shared" si="1"/>
        <v>0</v>
      </c>
      <c r="O5" s="98">
        <f t="shared" si="1"/>
        <v>0</v>
      </c>
      <c r="P5" s="483" t="s">
        <v>97</v>
      </c>
    </row>
    <row r="6" spans="1:16" s="90" customFormat="1" ht="12.75" customHeight="1" x14ac:dyDescent="0.15">
      <c r="B6" s="485" t="s">
        <v>98</v>
      </c>
      <c r="C6" s="486"/>
      <c r="D6" s="99">
        <f t="shared" ref="D6:O6" si="2">COUNTIF(D7:D11,"○")</f>
        <v>0</v>
      </c>
      <c r="E6" s="100">
        <f t="shared" si="2"/>
        <v>0</v>
      </c>
      <c r="F6" s="100">
        <f t="shared" si="2"/>
        <v>0</v>
      </c>
      <c r="G6" s="100">
        <f t="shared" si="2"/>
        <v>0</v>
      </c>
      <c r="H6" s="100">
        <f t="shared" si="2"/>
        <v>0</v>
      </c>
      <c r="I6" s="100">
        <f t="shared" si="2"/>
        <v>0</v>
      </c>
      <c r="J6" s="100">
        <f t="shared" si="2"/>
        <v>0</v>
      </c>
      <c r="K6" s="100">
        <f t="shared" si="2"/>
        <v>0</v>
      </c>
      <c r="L6" s="100">
        <f t="shared" si="2"/>
        <v>0</v>
      </c>
      <c r="M6" s="100">
        <f t="shared" si="2"/>
        <v>0</v>
      </c>
      <c r="N6" s="100">
        <f t="shared" si="2"/>
        <v>0</v>
      </c>
      <c r="O6" s="101">
        <f t="shared" si="2"/>
        <v>0</v>
      </c>
      <c r="P6" s="484"/>
    </row>
    <row r="7" spans="1:16" s="90" customFormat="1" ht="12.75" customHeight="1" x14ac:dyDescent="0.15">
      <c r="B7" s="102">
        <v>1</v>
      </c>
      <c r="C7" s="103"/>
      <c r="D7" s="104"/>
      <c r="E7" s="105"/>
      <c r="F7" s="105"/>
      <c r="G7" s="105"/>
      <c r="H7" s="105"/>
      <c r="I7" s="105"/>
      <c r="J7" s="105"/>
      <c r="K7" s="105"/>
      <c r="L7" s="105"/>
      <c r="M7" s="105"/>
      <c r="N7" s="105"/>
      <c r="O7" s="106"/>
      <c r="P7" s="107"/>
    </row>
    <row r="8" spans="1:16" s="90" customFormat="1" ht="12.75" customHeight="1" x14ac:dyDescent="0.15">
      <c r="B8" s="108">
        <v>2</v>
      </c>
      <c r="C8" s="109"/>
      <c r="D8" s="110"/>
      <c r="E8" s="111"/>
      <c r="F8" s="111"/>
      <c r="G8" s="111"/>
      <c r="H8" s="111"/>
      <c r="I8" s="111"/>
      <c r="J8" s="111"/>
      <c r="K8" s="111"/>
      <c r="L8" s="111"/>
      <c r="M8" s="111"/>
      <c r="N8" s="111"/>
      <c r="O8" s="112"/>
      <c r="P8" s="113"/>
    </row>
    <row r="9" spans="1:16" s="90" customFormat="1" ht="12.75" customHeight="1" x14ac:dyDescent="0.15">
      <c r="B9" s="108">
        <v>3</v>
      </c>
      <c r="C9" s="109"/>
      <c r="D9" s="110"/>
      <c r="E9" s="111"/>
      <c r="F9" s="111"/>
      <c r="G9" s="111"/>
      <c r="H9" s="111"/>
      <c r="I9" s="111"/>
      <c r="J9" s="111"/>
      <c r="K9" s="111"/>
      <c r="L9" s="111"/>
      <c r="M9" s="111"/>
      <c r="N9" s="111"/>
      <c r="O9" s="114"/>
      <c r="P9" s="113"/>
    </row>
    <row r="10" spans="1:16" s="90" customFormat="1" ht="12.75" customHeight="1" x14ac:dyDescent="0.15">
      <c r="B10" s="108">
        <v>4</v>
      </c>
      <c r="C10" s="109"/>
      <c r="D10" s="110"/>
      <c r="E10" s="111"/>
      <c r="F10" s="111"/>
      <c r="G10" s="111"/>
      <c r="H10" s="111"/>
      <c r="I10" s="111"/>
      <c r="J10" s="111"/>
      <c r="K10" s="111"/>
      <c r="L10" s="111"/>
      <c r="M10" s="111"/>
      <c r="N10" s="111"/>
      <c r="O10" s="114"/>
      <c r="P10" s="113"/>
    </row>
    <row r="11" spans="1:16" s="90" customFormat="1" ht="12.75" customHeight="1" x14ac:dyDescent="0.15">
      <c r="B11" s="115">
        <v>5</v>
      </c>
      <c r="C11" s="116"/>
      <c r="D11" s="117"/>
      <c r="E11" s="118"/>
      <c r="F11" s="118"/>
      <c r="G11" s="118"/>
      <c r="H11" s="118"/>
      <c r="I11" s="118"/>
      <c r="J11" s="118"/>
      <c r="K11" s="118"/>
      <c r="L11" s="118"/>
      <c r="M11" s="118"/>
      <c r="N11" s="118"/>
      <c r="O11" s="119"/>
      <c r="P11" s="120"/>
    </row>
    <row r="12" spans="1:16" s="90" customFormat="1" ht="12.75" customHeight="1" x14ac:dyDescent="0.15">
      <c r="B12" s="487" t="s">
        <v>99</v>
      </c>
      <c r="C12" s="488"/>
      <c r="D12" s="121">
        <f>ROUND(D13/30*7/40,2)</f>
        <v>0</v>
      </c>
      <c r="E12" s="121">
        <f>ROUND(E13/31*7/40,2)</f>
        <v>0</v>
      </c>
      <c r="F12" s="121">
        <f>ROUND(F13/30*7/40,2)</f>
        <v>0</v>
      </c>
      <c r="G12" s="121">
        <f>ROUND(G13/31*7/40,2)</f>
        <v>0</v>
      </c>
      <c r="H12" s="121">
        <f>ROUND(H13/31*7/40,2)</f>
        <v>0</v>
      </c>
      <c r="I12" s="121">
        <f>ROUND(I13/30*7/40,2)</f>
        <v>0</v>
      </c>
      <c r="J12" s="121">
        <f>ROUND(J13/31*7/40,2)</f>
        <v>0</v>
      </c>
      <c r="K12" s="121">
        <f>ROUND(K13/30*7/40,2)</f>
        <v>0</v>
      </c>
      <c r="L12" s="121">
        <f>ROUND(L13/31*7/40,2)</f>
        <v>0</v>
      </c>
      <c r="M12" s="121">
        <f>ROUND(M13/31*7/40,2)</f>
        <v>0</v>
      </c>
      <c r="N12" s="121">
        <f>ROUND(N13/28*7/40,2)</f>
        <v>0</v>
      </c>
      <c r="O12" s="121">
        <f>ROUND(O13/31*7/40,2)</f>
        <v>0</v>
      </c>
      <c r="P12" s="107" t="s">
        <v>100</v>
      </c>
    </row>
    <row r="13" spans="1:16" s="90" customFormat="1" ht="12.75" customHeight="1" x14ac:dyDescent="0.15">
      <c r="B13" s="485" t="s">
        <v>101</v>
      </c>
      <c r="C13" s="486"/>
      <c r="D13" s="122">
        <f t="shared" ref="D13:O13" si="3">SUM(D14:D16)</f>
        <v>0</v>
      </c>
      <c r="E13" s="122">
        <f t="shared" si="3"/>
        <v>0</v>
      </c>
      <c r="F13" s="122">
        <f t="shared" si="3"/>
        <v>0</v>
      </c>
      <c r="G13" s="122">
        <f t="shared" si="3"/>
        <v>0</v>
      </c>
      <c r="H13" s="122">
        <f t="shared" si="3"/>
        <v>0</v>
      </c>
      <c r="I13" s="122">
        <f t="shared" si="3"/>
        <v>0</v>
      </c>
      <c r="J13" s="122">
        <f t="shared" si="3"/>
        <v>0</v>
      </c>
      <c r="K13" s="122">
        <f t="shared" si="3"/>
        <v>0</v>
      </c>
      <c r="L13" s="122">
        <f t="shared" si="3"/>
        <v>0</v>
      </c>
      <c r="M13" s="122">
        <f t="shared" si="3"/>
        <v>0</v>
      </c>
      <c r="N13" s="122">
        <f t="shared" si="3"/>
        <v>0</v>
      </c>
      <c r="O13" s="122">
        <f t="shared" si="3"/>
        <v>0</v>
      </c>
      <c r="P13" s="123"/>
    </row>
    <row r="14" spans="1:16" s="90" customFormat="1" ht="12.75" customHeight="1" x14ac:dyDescent="0.15">
      <c r="B14" s="108">
        <v>1</v>
      </c>
      <c r="C14" s="109"/>
      <c r="D14" s="124"/>
      <c r="E14" s="125"/>
      <c r="F14" s="125"/>
      <c r="G14" s="125"/>
      <c r="H14" s="125"/>
      <c r="I14" s="126"/>
      <c r="J14" s="126"/>
      <c r="K14" s="126"/>
      <c r="L14" s="126"/>
      <c r="M14" s="126"/>
      <c r="N14" s="126"/>
      <c r="O14" s="127"/>
      <c r="P14" s="113"/>
    </row>
    <row r="15" spans="1:16" s="90" customFormat="1" ht="12.75" customHeight="1" x14ac:dyDescent="0.15">
      <c r="B15" s="108">
        <v>2</v>
      </c>
      <c r="C15" s="109"/>
      <c r="D15" s="128"/>
      <c r="E15" s="126"/>
      <c r="F15" s="126"/>
      <c r="G15" s="126"/>
      <c r="H15" s="126"/>
      <c r="I15" s="126"/>
      <c r="J15" s="126"/>
      <c r="K15" s="126"/>
      <c r="L15" s="126"/>
      <c r="M15" s="126"/>
      <c r="N15" s="126"/>
      <c r="O15" s="127"/>
      <c r="P15" s="113"/>
    </row>
    <row r="16" spans="1:16" s="90" customFormat="1" ht="12.75" customHeight="1" thickBot="1" x14ac:dyDescent="0.2">
      <c r="B16" s="108">
        <v>3</v>
      </c>
      <c r="C16" s="109"/>
      <c r="D16" s="128"/>
      <c r="E16" s="126"/>
      <c r="F16" s="126"/>
      <c r="G16" s="126"/>
      <c r="H16" s="126"/>
      <c r="I16" s="126"/>
      <c r="J16" s="126"/>
      <c r="K16" s="126"/>
      <c r="L16" s="126"/>
      <c r="M16" s="126"/>
      <c r="N16" s="126"/>
      <c r="O16" s="127"/>
      <c r="P16" s="113"/>
    </row>
    <row r="17" spans="2:16" s="90" customFormat="1" ht="12.75" customHeight="1" x14ac:dyDescent="0.15">
      <c r="B17" s="489" t="s">
        <v>102</v>
      </c>
      <c r="C17" s="490"/>
      <c r="D17" s="129">
        <f t="shared" ref="D17:O17" si="4">D18+D49</f>
        <v>0</v>
      </c>
      <c r="E17" s="130">
        <f t="shared" si="4"/>
        <v>0</v>
      </c>
      <c r="F17" s="130">
        <f t="shared" si="4"/>
        <v>0</v>
      </c>
      <c r="G17" s="130">
        <f t="shared" si="4"/>
        <v>0</v>
      </c>
      <c r="H17" s="130">
        <f t="shared" si="4"/>
        <v>0</v>
      </c>
      <c r="I17" s="130">
        <f t="shared" si="4"/>
        <v>0</v>
      </c>
      <c r="J17" s="130">
        <f t="shared" si="4"/>
        <v>0</v>
      </c>
      <c r="K17" s="130">
        <f t="shared" si="4"/>
        <v>0</v>
      </c>
      <c r="L17" s="130">
        <f t="shared" si="4"/>
        <v>0</v>
      </c>
      <c r="M17" s="130">
        <f t="shared" si="4"/>
        <v>0</v>
      </c>
      <c r="N17" s="130">
        <f t="shared" si="4"/>
        <v>0</v>
      </c>
      <c r="O17" s="131">
        <f t="shared" si="4"/>
        <v>0</v>
      </c>
      <c r="P17" s="132"/>
    </row>
    <row r="18" spans="2:16" s="90" customFormat="1" ht="12.75" customHeight="1" x14ac:dyDescent="0.15">
      <c r="B18" s="491" t="s">
        <v>103</v>
      </c>
      <c r="C18" s="492"/>
      <c r="D18" s="133">
        <f t="shared" ref="D18:O18" si="5">COUNTIF(D19:D48,"○")</f>
        <v>0</v>
      </c>
      <c r="E18" s="133">
        <f t="shared" si="5"/>
        <v>0</v>
      </c>
      <c r="F18" s="133">
        <f t="shared" si="5"/>
        <v>0</v>
      </c>
      <c r="G18" s="133">
        <f t="shared" si="5"/>
        <v>0</v>
      </c>
      <c r="H18" s="133">
        <f t="shared" si="5"/>
        <v>0</v>
      </c>
      <c r="I18" s="133">
        <f t="shared" si="5"/>
        <v>0</v>
      </c>
      <c r="J18" s="133">
        <f t="shared" si="5"/>
        <v>0</v>
      </c>
      <c r="K18" s="133">
        <f t="shared" si="5"/>
        <v>0</v>
      </c>
      <c r="L18" s="133">
        <f t="shared" si="5"/>
        <v>0</v>
      </c>
      <c r="M18" s="133">
        <f t="shared" si="5"/>
        <v>0</v>
      </c>
      <c r="N18" s="133">
        <f t="shared" si="5"/>
        <v>0</v>
      </c>
      <c r="O18" s="133">
        <f t="shared" si="5"/>
        <v>0</v>
      </c>
      <c r="P18" s="134"/>
    </row>
    <row r="19" spans="2:16" s="90" customFormat="1" ht="12.75" customHeight="1" x14ac:dyDescent="0.15">
      <c r="B19" s="102">
        <v>1</v>
      </c>
      <c r="C19" s="103"/>
      <c r="D19" s="135"/>
      <c r="E19" s="105"/>
      <c r="F19" s="105"/>
      <c r="G19" s="105"/>
      <c r="H19" s="105"/>
      <c r="I19" s="105"/>
      <c r="J19" s="105"/>
      <c r="K19" s="105"/>
      <c r="L19" s="105"/>
      <c r="M19" s="105"/>
      <c r="N19" s="105"/>
      <c r="O19" s="136"/>
      <c r="P19" s="107"/>
    </row>
    <row r="20" spans="2:16" s="90" customFormat="1" ht="12.75" customHeight="1" x14ac:dyDescent="0.15">
      <c r="B20" s="108">
        <v>2</v>
      </c>
      <c r="C20" s="109"/>
      <c r="D20" s="137"/>
      <c r="E20" s="111"/>
      <c r="F20" s="111"/>
      <c r="G20" s="111"/>
      <c r="H20" s="111"/>
      <c r="I20" s="111"/>
      <c r="J20" s="111"/>
      <c r="K20" s="111"/>
      <c r="L20" s="111"/>
      <c r="M20" s="111"/>
      <c r="N20" s="111"/>
      <c r="O20" s="114"/>
      <c r="P20" s="113"/>
    </row>
    <row r="21" spans="2:16" s="90" customFormat="1" ht="12.75" customHeight="1" x14ac:dyDescent="0.15">
      <c r="B21" s="108">
        <v>3</v>
      </c>
      <c r="C21" s="109"/>
      <c r="D21" s="137"/>
      <c r="E21" s="111"/>
      <c r="F21" s="111"/>
      <c r="G21" s="111"/>
      <c r="H21" s="111"/>
      <c r="I21" s="111"/>
      <c r="J21" s="111"/>
      <c r="K21" s="111"/>
      <c r="L21" s="111"/>
      <c r="M21" s="111"/>
      <c r="N21" s="111"/>
      <c r="O21" s="114"/>
      <c r="P21" s="113"/>
    </row>
    <row r="22" spans="2:16" s="90" customFormat="1" ht="12.75" customHeight="1" x14ac:dyDescent="0.15">
      <c r="B22" s="108">
        <v>4</v>
      </c>
      <c r="C22" s="109"/>
      <c r="D22" s="137"/>
      <c r="E22" s="111"/>
      <c r="F22" s="111"/>
      <c r="G22" s="111"/>
      <c r="H22" s="111"/>
      <c r="I22" s="111"/>
      <c r="J22" s="111"/>
      <c r="K22" s="111"/>
      <c r="L22" s="111"/>
      <c r="M22" s="111"/>
      <c r="N22" s="111"/>
      <c r="O22" s="114"/>
      <c r="P22" s="113"/>
    </row>
    <row r="23" spans="2:16" s="90" customFormat="1" ht="12.75" customHeight="1" x14ac:dyDescent="0.15">
      <c r="B23" s="108">
        <v>5</v>
      </c>
      <c r="C23" s="109"/>
      <c r="D23" s="137"/>
      <c r="E23" s="111"/>
      <c r="F23" s="111"/>
      <c r="G23" s="111"/>
      <c r="H23" s="111"/>
      <c r="I23" s="111"/>
      <c r="J23" s="111"/>
      <c r="K23" s="111"/>
      <c r="L23" s="111"/>
      <c r="M23" s="111"/>
      <c r="N23" s="111"/>
      <c r="O23" s="114"/>
      <c r="P23" s="113"/>
    </row>
    <row r="24" spans="2:16" s="90" customFormat="1" ht="12.75" customHeight="1" x14ac:dyDescent="0.15">
      <c r="B24" s="108">
        <v>6</v>
      </c>
      <c r="C24" s="138"/>
      <c r="D24" s="139"/>
      <c r="E24" s="140"/>
      <c r="F24" s="140"/>
      <c r="G24" s="140"/>
      <c r="H24" s="140"/>
      <c r="I24" s="140"/>
      <c r="J24" s="140"/>
      <c r="K24" s="140"/>
      <c r="L24" s="140"/>
      <c r="M24" s="140"/>
      <c r="N24" s="140"/>
      <c r="O24" s="141"/>
      <c r="P24" s="142"/>
    </row>
    <row r="25" spans="2:16" s="90" customFormat="1" ht="12.75" customHeight="1" x14ac:dyDescent="0.15">
      <c r="B25" s="108">
        <v>7</v>
      </c>
      <c r="C25" s="138"/>
      <c r="D25" s="139"/>
      <c r="E25" s="140"/>
      <c r="F25" s="140"/>
      <c r="G25" s="140"/>
      <c r="H25" s="140"/>
      <c r="I25" s="140"/>
      <c r="J25" s="140"/>
      <c r="K25" s="140"/>
      <c r="L25" s="140"/>
      <c r="M25" s="140"/>
      <c r="N25" s="140"/>
      <c r="O25" s="141"/>
      <c r="P25" s="142"/>
    </row>
    <row r="26" spans="2:16" s="90" customFormat="1" ht="12.75" customHeight="1" x14ac:dyDescent="0.15">
      <c r="B26" s="108">
        <v>8</v>
      </c>
      <c r="C26" s="138"/>
      <c r="D26" s="139"/>
      <c r="E26" s="140"/>
      <c r="F26" s="140"/>
      <c r="G26" s="140"/>
      <c r="H26" s="140"/>
      <c r="I26" s="140"/>
      <c r="J26" s="140"/>
      <c r="K26" s="140"/>
      <c r="L26" s="140"/>
      <c r="M26" s="140"/>
      <c r="N26" s="140"/>
      <c r="O26" s="141"/>
      <c r="P26" s="142"/>
    </row>
    <row r="27" spans="2:16" s="90" customFormat="1" ht="12.75" customHeight="1" x14ac:dyDescent="0.15">
      <c r="B27" s="108">
        <v>9</v>
      </c>
      <c r="C27" s="138"/>
      <c r="D27" s="139"/>
      <c r="E27" s="140"/>
      <c r="F27" s="140"/>
      <c r="G27" s="140"/>
      <c r="H27" s="140"/>
      <c r="I27" s="140"/>
      <c r="J27" s="140"/>
      <c r="K27" s="140"/>
      <c r="L27" s="140"/>
      <c r="M27" s="140"/>
      <c r="N27" s="140"/>
      <c r="O27" s="141"/>
      <c r="P27" s="142"/>
    </row>
    <row r="28" spans="2:16" s="90" customFormat="1" ht="12.75" customHeight="1" x14ac:dyDescent="0.15">
      <c r="B28" s="108">
        <v>10</v>
      </c>
      <c r="C28" s="138"/>
      <c r="D28" s="139"/>
      <c r="E28" s="140"/>
      <c r="F28" s="140"/>
      <c r="G28" s="140"/>
      <c r="H28" s="140"/>
      <c r="I28" s="140"/>
      <c r="J28" s="140"/>
      <c r="K28" s="140"/>
      <c r="L28" s="140"/>
      <c r="M28" s="140"/>
      <c r="N28" s="140"/>
      <c r="O28" s="141"/>
      <c r="P28" s="142"/>
    </row>
    <row r="29" spans="2:16" s="90" customFormat="1" ht="12.75" customHeight="1" x14ac:dyDescent="0.15">
      <c r="B29" s="108">
        <v>11</v>
      </c>
      <c r="C29" s="138"/>
      <c r="D29" s="139"/>
      <c r="E29" s="140"/>
      <c r="F29" s="140"/>
      <c r="G29" s="140"/>
      <c r="H29" s="140"/>
      <c r="I29" s="140"/>
      <c r="J29" s="140"/>
      <c r="K29" s="140"/>
      <c r="L29" s="140"/>
      <c r="M29" s="140"/>
      <c r="N29" s="140"/>
      <c r="O29" s="141"/>
      <c r="P29" s="142"/>
    </row>
    <row r="30" spans="2:16" s="90" customFormat="1" ht="12.75" customHeight="1" x14ac:dyDescent="0.15">
      <c r="B30" s="108">
        <v>12</v>
      </c>
      <c r="C30" s="138"/>
      <c r="D30" s="139"/>
      <c r="E30" s="140"/>
      <c r="F30" s="140"/>
      <c r="G30" s="140"/>
      <c r="H30" s="140"/>
      <c r="I30" s="140"/>
      <c r="J30" s="140"/>
      <c r="K30" s="140"/>
      <c r="L30" s="140"/>
      <c r="M30" s="140"/>
      <c r="N30" s="140"/>
      <c r="O30" s="141"/>
      <c r="P30" s="142"/>
    </row>
    <row r="31" spans="2:16" s="90" customFormat="1" ht="12.75" customHeight="1" x14ac:dyDescent="0.15">
      <c r="B31" s="108">
        <v>13</v>
      </c>
      <c r="C31" s="138"/>
      <c r="D31" s="139"/>
      <c r="E31" s="140"/>
      <c r="F31" s="140"/>
      <c r="G31" s="140"/>
      <c r="H31" s="140"/>
      <c r="I31" s="140"/>
      <c r="J31" s="140"/>
      <c r="K31" s="140"/>
      <c r="L31" s="140"/>
      <c r="M31" s="140"/>
      <c r="N31" s="140"/>
      <c r="O31" s="141"/>
      <c r="P31" s="142"/>
    </row>
    <row r="32" spans="2:16" s="90" customFormat="1" ht="12.75" customHeight="1" x14ac:dyDescent="0.15">
      <c r="B32" s="108">
        <v>14</v>
      </c>
      <c r="C32" s="138"/>
      <c r="D32" s="139"/>
      <c r="E32" s="140"/>
      <c r="F32" s="140"/>
      <c r="G32" s="140"/>
      <c r="H32" s="140"/>
      <c r="I32" s="140"/>
      <c r="J32" s="140"/>
      <c r="K32" s="140"/>
      <c r="L32" s="140"/>
      <c r="M32" s="140"/>
      <c r="N32" s="140"/>
      <c r="O32" s="141"/>
      <c r="P32" s="142"/>
    </row>
    <row r="33" spans="2:16" s="90" customFormat="1" ht="12.75" customHeight="1" x14ac:dyDescent="0.15">
      <c r="B33" s="108">
        <v>15</v>
      </c>
      <c r="C33" s="138"/>
      <c r="D33" s="139"/>
      <c r="E33" s="140"/>
      <c r="F33" s="140"/>
      <c r="G33" s="140"/>
      <c r="H33" s="140"/>
      <c r="I33" s="140"/>
      <c r="J33" s="140"/>
      <c r="K33" s="140"/>
      <c r="L33" s="140"/>
      <c r="M33" s="140"/>
      <c r="N33" s="140"/>
      <c r="O33" s="141"/>
      <c r="P33" s="142"/>
    </row>
    <row r="34" spans="2:16" s="90" customFormat="1" ht="12.75" customHeight="1" x14ac:dyDescent="0.15">
      <c r="B34" s="108">
        <v>16</v>
      </c>
      <c r="C34" s="138"/>
      <c r="D34" s="139"/>
      <c r="E34" s="140"/>
      <c r="F34" s="140"/>
      <c r="G34" s="140"/>
      <c r="H34" s="140"/>
      <c r="I34" s="140"/>
      <c r="J34" s="140"/>
      <c r="K34" s="140"/>
      <c r="L34" s="140"/>
      <c r="M34" s="140"/>
      <c r="N34" s="140"/>
      <c r="O34" s="141"/>
      <c r="P34" s="142"/>
    </row>
    <row r="35" spans="2:16" s="90" customFormat="1" ht="12.75" customHeight="1" x14ac:dyDescent="0.15">
      <c r="B35" s="108">
        <v>17</v>
      </c>
      <c r="C35" s="109"/>
      <c r="D35" s="137"/>
      <c r="E35" s="111"/>
      <c r="F35" s="111"/>
      <c r="G35" s="111"/>
      <c r="H35" s="111"/>
      <c r="I35" s="111"/>
      <c r="J35" s="111"/>
      <c r="K35" s="111"/>
      <c r="L35" s="111"/>
      <c r="M35" s="111"/>
      <c r="N35" s="111"/>
      <c r="O35" s="114"/>
      <c r="P35" s="113"/>
    </row>
    <row r="36" spans="2:16" s="90" customFormat="1" ht="12.75" customHeight="1" x14ac:dyDescent="0.15">
      <c r="B36" s="108">
        <v>18</v>
      </c>
      <c r="C36" s="109"/>
      <c r="D36" s="137"/>
      <c r="E36" s="111"/>
      <c r="F36" s="111"/>
      <c r="G36" s="111"/>
      <c r="H36" s="111"/>
      <c r="I36" s="111"/>
      <c r="J36" s="111"/>
      <c r="K36" s="111"/>
      <c r="L36" s="111"/>
      <c r="M36" s="111"/>
      <c r="N36" s="111"/>
      <c r="O36" s="114"/>
      <c r="P36" s="113"/>
    </row>
    <row r="37" spans="2:16" s="90" customFormat="1" ht="12.75" customHeight="1" x14ac:dyDescent="0.15">
      <c r="B37" s="108">
        <v>19</v>
      </c>
      <c r="C37" s="109"/>
      <c r="D37" s="137"/>
      <c r="E37" s="111"/>
      <c r="F37" s="111"/>
      <c r="G37" s="111"/>
      <c r="H37" s="111"/>
      <c r="I37" s="111"/>
      <c r="J37" s="111"/>
      <c r="K37" s="111"/>
      <c r="L37" s="111"/>
      <c r="M37" s="111"/>
      <c r="N37" s="111"/>
      <c r="O37" s="114"/>
      <c r="P37" s="113"/>
    </row>
    <row r="38" spans="2:16" s="90" customFormat="1" ht="12.75" customHeight="1" x14ac:dyDescent="0.15">
      <c r="B38" s="108">
        <v>20</v>
      </c>
      <c r="C38" s="109"/>
      <c r="D38" s="137"/>
      <c r="E38" s="111"/>
      <c r="F38" s="111"/>
      <c r="G38" s="111"/>
      <c r="H38" s="111"/>
      <c r="I38" s="111"/>
      <c r="J38" s="111"/>
      <c r="K38" s="111"/>
      <c r="L38" s="111"/>
      <c r="M38" s="111"/>
      <c r="N38" s="111"/>
      <c r="O38" s="114"/>
      <c r="P38" s="113"/>
    </row>
    <row r="39" spans="2:16" s="90" customFormat="1" ht="12.75" customHeight="1" x14ac:dyDescent="0.15">
      <c r="B39" s="108">
        <v>21</v>
      </c>
      <c r="C39" s="109"/>
      <c r="D39" s="137"/>
      <c r="E39" s="111"/>
      <c r="F39" s="111"/>
      <c r="G39" s="111"/>
      <c r="H39" s="111"/>
      <c r="I39" s="111"/>
      <c r="J39" s="111"/>
      <c r="K39" s="111"/>
      <c r="L39" s="111"/>
      <c r="M39" s="111"/>
      <c r="N39" s="111"/>
      <c r="O39" s="114"/>
      <c r="P39" s="113"/>
    </row>
    <row r="40" spans="2:16" s="90" customFormat="1" ht="12.75" customHeight="1" x14ac:dyDescent="0.15">
      <c r="B40" s="108">
        <v>22</v>
      </c>
      <c r="C40" s="109"/>
      <c r="D40" s="137"/>
      <c r="E40" s="111"/>
      <c r="F40" s="111"/>
      <c r="G40" s="111"/>
      <c r="H40" s="111"/>
      <c r="I40" s="111"/>
      <c r="J40" s="111"/>
      <c r="K40" s="111"/>
      <c r="L40" s="111"/>
      <c r="M40" s="111"/>
      <c r="N40" s="111"/>
      <c r="O40" s="114"/>
      <c r="P40" s="113"/>
    </row>
    <row r="41" spans="2:16" s="90" customFormat="1" ht="12.75" customHeight="1" x14ac:dyDescent="0.15">
      <c r="B41" s="108">
        <v>23</v>
      </c>
      <c r="C41" s="109"/>
      <c r="D41" s="137"/>
      <c r="E41" s="111"/>
      <c r="F41" s="111"/>
      <c r="G41" s="111"/>
      <c r="H41" s="111"/>
      <c r="I41" s="111"/>
      <c r="J41" s="111"/>
      <c r="K41" s="111"/>
      <c r="L41" s="111"/>
      <c r="M41" s="111"/>
      <c r="N41" s="111"/>
      <c r="O41" s="114"/>
      <c r="P41" s="113"/>
    </row>
    <row r="42" spans="2:16" s="90" customFormat="1" ht="12.75" customHeight="1" x14ac:dyDescent="0.15">
      <c r="B42" s="108">
        <v>24</v>
      </c>
      <c r="C42" s="109"/>
      <c r="D42" s="137"/>
      <c r="E42" s="111"/>
      <c r="F42" s="111"/>
      <c r="G42" s="111"/>
      <c r="H42" s="111"/>
      <c r="I42" s="111"/>
      <c r="J42" s="111"/>
      <c r="K42" s="111"/>
      <c r="L42" s="111"/>
      <c r="M42" s="111"/>
      <c r="N42" s="111"/>
      <c r="O42" s="114"/>
      <c r="P42" s="113"/>
    </row>
    <row r="43" spans="2:16" s="90" customFormat="1" ht="12.75" customHeight="1" x14ac:dyDescent="0.15">
      <c r="B43" s="108">
        <v>25</v>
      </c>
      <c r="C43" s="109"/>
      <c r="D43" s="137"/>
      <c r="E43" s="111"/>
      <c r="F43" s="111"/>
      <c r="G43" s="111"/>
      <c r="H43" s="111"/>
      <c r="I43" s="111"/>
      <c r="J43" s="111"/>
      <c r="K43" s="111"/>
      <c r="L43" s="111"/>
      <c r="M43" s="111"/>
      <c r="N43" s="111"/>
      <c r="O43" s="114"/>
      <c r="P43" s="113"/>
    </row>
    <row r="44" spans="2:16" s="90" customFormat="1" ht="12.75" customHeight="1" x14ac:dyDescent="0.15">
      <c r="B44" s="108">
        <v>26</v>
      </c>
      <c r="C44" s="109"/>
      <c r="D44" s="137"/>
      <c r="E44" s="111"/>
      <c r="F44" s="111"/>
      <c r="G44" s="111"/>
      <c r="H44" s="111"/>
      <c r="I44" s="111"/>
      <c r="J44" s="111"/>
      <c r="K44" s="111"/>
      <c r="L44" s="111"/>
      <c r="M44" s="111"/>
      <c r="N44" s="111"/>
      <c r="O44" s="114"/>
      <c r="P44" s="113"/>
    </row>
    <row r="45" spans="2:16" s="90" customFormat="1" ht="12.75" customHeight="1" x14ac:dyDescent="0.15">
      <c r="B45" s="108">
        <v>27</v>
      </c>
      <c r="C45" s="109"/>
      <c r="D45" s="137"/>
      <c r="E45" s="111"/>
      <c r="F45" s="111"/>
      <c r="G45" s="111"/>
      <c r="H45" s="111"/>
      <c r="I45" s="111"/>
      <c r="J45" s="111"/>
      <c r="K45" s="111"/>
      <c r="L45" s="111"/>
      <c r="M45" s="111"/>
      <c r="N45" s="111"/>
      <c r="O45" s="114"/>
      <c r="P45" s="113"/>
    </row>
    <row r="46" spans="2:16" s="90" customFormat="1" ht="12.75" customHeight="1" x14ac:dyDescent="0.15">
      <c r="B46" s="108">
        <v>28</v>
      </c>
      <c r="C46" s="109"/>
      <c r="D46" s="137"/>
      <c r="E46" s="111"/>
      <c r="F46" s="111"/>
      <c r="G46" s="111"/>
      <c r="H46" s="111"/>
      <c r="I46" s="111"/>
      <c r="J46" s="111"/>
      <c r="K46" s="111"/>
      <c r="L46" s="111"/>
      <c r="M46" s="111"/>
      <c r="N46" s="111"/>
      <c r="O46" s="114"/>
      <c r="P46" s="113"/>
    </row>
    <row r="47" spans="2:16" s="90" customFormat="1" ht="12.75" customHeight="1" x14ac:dyDescent="0.15">
      <c r="B47" s="108">
        <v>29</v>
      </c>
      <c r="C47" s="109"/>
      <c r="D47" s="137"/>
      <c r="E47" s="111"/>
      <c r="F47" s="111"/>
      <c r="G47" s="111"/>
      <c r="H47" s="111"/>
      <c r="I47" s="111"/>
      <c r="J47" s="111"/>
      <c r="K47" s="111"/>
      <c r="L47" s="111"/>
      <c r="M47" s="111"/>
      <c r="N47" s="111"/>
      <c r="O47" s="114"/>
      <c r="P47" s="113"/>
    </row>
    <row r="48" spans="2:16" s="90" customFormat="1" ht="12.75" customHeight="1" x14ac:dyDescent="0.15">
      <c r="B48" s="108">
        <v>30</v>
      </c>
      <c r="C48" s="143"/>
      <c r="D48" s="144"/>
      <c r="E48" s="145"/>
      <c r="F48" s="145"/>
      <c r="G48" s="145"/>
      <c r="H48" s="145"/>
      <c r="I48" s="145"/>
      <c r="J48" s="145"/>
      <c r="K48" s="145"/>
      <c r="L48" s="145"/>
      <c r="M48" s="145"/>
      <c r="N48" s="145"/>
      <c r="O48" s="146"/>
      <c r="P48" s="147"/>
    </row>
    <row r="49" spans="2:16" s="90" customFormat="1" ht="12.75" customHeight="1" x14ac:dyDescent="0.15">
      <c r="B49" s="487" t="s">
        <v>104</v>
      </c>
      <c r="C49" s="488"/>
      <c r="D49" s="121">
        <f>ROUND(D50/30*7/40,2)</f>
        <v>0</v>
      </c>
      <c r="E49" s="121">
        <f>ROUND(E50/31*7/40,2)</f>
        <v>0</v>
      </c>
      <c r="F49" s="121">
        <f>ROUND(F50/30*7/40,2)</f>
        <v>0</v>
      </c>
      <c r="G49" s="121">
        <f>ROUND(G50/31*7/40,2)</f>
        <v>0</v>
      </c>
      <c r="H49" s="121">
        <f>ROUND(H50/31*7/40,2)</f>
        <v>0</v>
      </c>
      <c r="I49" s="121">
        <f>ROUND(I50/30*7/40,2)</f>
        <v>0</v>
      </c>
      <c r="J49" s="121">
        <f>ROUND(J50/31*7/40,2)</f>
        <v>0</v>
      </c>
      <c r="K49" s="121">
        <f>ROUND(K50/30*7/40,2)</f>
        <v>0</v>
      </c>
      <c r="L49" s="121">
        <f>ROUND(L50/31*7/40,2)</f>
        <v>0</v>
      </c>
      <c r="M49" s="121">
        <f>ROUND(M50/31*7/40,2)</f>
        <v>0</v>
      </c>
      <c r="N49" s="121">
        <f>ROUND(N50/28*7/40,2)</f>
        <v>0</v>
      </c>
      <c r="O49" s="121">
        <f>ROUND(O50/31*7/40,2)</f>
        <v>0</v>
      </c>
      <c r="P49" s="107" t="s">
        <v>100</v>
      </c>
    </row>
    <row r="50" spans="2:16" s="90" customFormat="1" ht="12.75" customHeight="1" x14ac:dyDescent="0.15">
      <c r="B50" s="485" t="s">
        <v>105</v>
      </c>
      <c r="C50" s="486"/>
      <c r="D50" s="122">
        <f t="shared" ref="D50:O50" si="6">SUM(D51:D60)</f>
        <v>0</v>
      </c>
      <c r="E50" s="122">
        <f t="shared" si="6"/>
        <v>0</v>
      </c>
      <c r="F50" s="122">
        <f t="shared" si="6"/>
        <v>0</v>
      </c>
      <c r="G50" s="122">
        <f t="shared" si="6"/>
        <v>0</v>
      </c>
      <c r="H50" s="122">
        <f t="shared" si="6"/>
        <v>0</v>
      </c>
      <c r="I50" s="122">
        <f t="shared" si="6"/>
        <v>0</v>
      </c>
      <c r="J50" s="122">
        <f t="shared" si="6"/>
        <v>0</v>
      </c>
      <c r="K50" s="122">
        <f t="shared" si="6"/>
        <v>0</v>
      </c>
      <c r="L50" s="122">
        <f t="shared" si="6"/>
        <v>0</v>
      </c>
      <c r="M50" s="122">
        <f t="shared" si="6"/>
        <v>0</v>
      </c>
      <c r="N50" s="122">
        <f t="shared" si="6"/>
        <v>0</v>
      </c>
      <c r="O50" s="122">
        <f t="shared" si="6"/>
        <v>0</v>
      </c>
      <c r="P50" s="123"/>
    </row>
    <row r="51" spans="2:16" s="90" customFormat="1" ht="12.75" customHeight="1" x14ac:dyDescent="0.15">
      <c r="B51" s="148">
        <v>1</v>
      </c>
      <c r="C51" s="138"/>
      <c r="D51" s="149"/>
      <c r="E51" s="150"/>
      <c r="F51" s="150"/>
      <c r="G51" s="150"/>
      <c r="H51" s="150"/>
      <c r="I51" s="150"/>
      <c r="J51" s="150"/>
      <c r="K51" s="150"/>
      <c r="L51" s="150"/>
      <c r="M51" s="150"/>
      <c r="N51" s="150"/>
      <c r="O51" s="151"/>
      <c r="P51" s="142"/>
    </row>
    <row r="52" spans="2:16" s="90" customFormat="1" ht="12.75" customHeight="1" x14ac:dyDescent="0.15">
      <c r="B52" s="108">
        <v>2</v>
      </c>
      <c r="C52" s="109"/>
      <c r="D52" s="152"/>
      <c r="E52" s="126"/>
      <c r="F52" s="126"/>
      <c r="G52" s="126"/>
      <c r="H52" s="126"/>
      <c r="I52" s="126"/>
      <c r="J52" s="126"/>
      <c r="K52" s="126"/>
      <c r="L52" s="126"/>
      <c r="M52" s="126"/>
      <c r="N52" s="126"/>
      <c r="O52" s="127"/>
      <c r="P52" s="113"/>
    </row>
    <row r="53" spans="2:16" s="90" customFormat="1" ht="12.75" customHeight="1" x14ac:dyDescent="0.15">
      <c r="B53" s="108">
        <v>3</v>
      </c>
      <c r="C53" s="109"/>
      <c r="D53" s="152"/>
      <c r="E53" s="126"/>
      <c r="F53" s="126"/>
      <c r="G53" s="126"/>
      <c r="H53" s="126"/>
      <c r="I53" s="126"/>
      <c r="J53" s="126"/>
      <c r="K53" s="126"/>
      <c r="L53" s="126"/>
      <c r="M53" s="126"/>
      <c r="N53" s="126"/>
      <c r="O53" s="127"/>
      <c r="P53" s="113"/>
    </row>
    <row r="54" spans="2:16" s="90" customFormat="1" ht="12.75" customHeight="1" x14ac:dyDescent="0.15">
      <c r="B54" s="108">
        <v>4</v>
      </c>
      <c r="C54" s="109"/>
      <c r="D54" s="152"/>
      <c r="E54" s="126"/>
      <c r="F54" s="126"/>
      <c r="G54" s="126"/>
      <c r="H54" s="126"/>
      <c r="I54" s="126"/>
      <c r="J54" s="126"/>
      <c r="K54" s="126"/>
      <c r="L54" s="126"/>
      <c r="M54" s="126"/>
      <c r="N54" s="126"/>
      <c r="O54" s="127"/>
      <c r="P54" s="113"/>
    </row>
    <row r="55" spans="2:16" s="90" customFormat="1" ht="12.75" customHeight="1" x14ac:dyDescent="0.15">
      <c r="B55" s="108">
        <v>5</v>
      </c>
      <c r="C55" s="109"/>
      <c r="D55" s="152"/>
      <c r="E55" s="126"/>
      <c r="F55" s="126"/>
      <c r="G55" s="126"/>
      <c r="H55" s="126"/>
      <c r="I55" s="126"/>
      <c r="J55" s="126"/>
      <c r="K55" s="126"/>
      <c r="L55" s="126"/>
      <c r="M55" s="126"/>
      <c r="N55" s="126"/>
      <c r="O55" s="127"/>
      <c r="P55" s="113"/>
    </row>
    <row r="56" spans="2:16" s="90" customFormat="1" ht="12.75" customHeight="1" x14ac:dyDescent="0.15">
      <c r="B56" s="108">
        <v>6</v>
      </c>
      <c r="C56" s="109"/>
      <c r="D56" s="152"/>
      <c r="E56" s="126"/>
      <c r="F56" s="126"/>
      <c r="G56" s="126"/>
      <c r="H56" s="126"/>
      <c r="I56" s="126"/>
      <c r="J56" s="126"/>
      <c r="K56" s="126"/>
      <c r="L56" s="126"/>
      <c r="M56" s="126"/>
      <c r="N56" s="126"/>
      <c r="O56" s="127"/>
      <c r="P56" s="113"/>
    </row>
    <row r="57" spans="2:16" s="90" customFormat="1" ht="12.75" customHeight="1" x14ac:dyDescent="0.15">
      <c r="B57" s="108">
        <v>7</v>
      </c>
      <c r="C57" s="109"/>
      <c r="D57" s="152"/>
      <c r="E57" s="126"/>
      <c r="F57" s="126"/>
      <c r="G57" s="126"/>
      <c r="H57" s="126"/>
      <c r="I57" s="126"/>
      <c r="J57" s="126"/>
      <c r="K57" s="126"/>
      <c r="L57" s="126"/>
      <c r="M57" s="126"/>
      <c r="N57" s="126"/>
      <c r="O57" s="127"/>
      <c r="P57" s="113"/>
    </row>
    <row r="58" spans="2:16" s="90" customFormat="1" ht="12.75" customHeight="1" x14ac:dyDescent="0.15">
      <c r="B58" s="108">
        <v>8</v>
      </c>
      <c r="C58" s="109"/>
      <c r="D58" s="152"/>
      <c r="E58" s="126"/>
      <c r="F58" s="126"/>
      <c r="G58" s="126"/>
      <c r="H58" s="126"/>
      <c r="I58" s="126"/>
      <c r="J58" s="126"/>
      <c r="K58" s="126"/>
      <c r="L58" s="126"/>
      <c r="M58" s="126"/>
      <c r="N58" s="126"/>
      <c r="O58" s="127"/>
      <c r="P58" s="113"/>
    </row>
    <row r="59" spans="2:16" s="90" customFormat="1" ht="12.75" customHeight="1" x14ac:dyDescent="0.15">
      <c r="B59" s="108">
        <v>9</v>
      </c>
      <c r="C59" s="109"/>
      <c r="D59" s="152"/>
      <c r="E59" s="126"/>
      <c r="F59" s="126"/>
      <c r="G59" s="126"/>
      <c r="H59" s="126"/>
      <c r="I59" s="126"/>
      <c r="J59" s="126"/>
      <c r="K59" s="126"/>
      <c r="L59" s="126"/>
      <c r="M59" s="126"/>
      <c r="N59" s="126"/>
      <c r="O59" s="153"/>
      <c r="P59" s="113"/>
    </row>
    <row r="60" spans="2:16" s="90" customFormat="1" ht="12.75" customHeight="1" thickBot="1" x14ac:dyDescent="0.2">
      <c r="B60" s="154">
        <v>10</v>
      </c>
      <c r="C60" s="155"/>
      <c r="D60" s="156"/>
      <c r="E60" s="157"/>
      <c r="F60" s="157"/>
      <c r="G60" s="157"/>
      <c r="H60" s="157"/>
      <c r="I60" s="157"/>
      <c r="J60" s="157"/>
      <c r="K60" s="157"/>
      <c r="L60" s="157"/>
      <c r="M60" s="157"/>
      <c r="N60" s="157"/>
      <c r="O60" s="158"/>
      <c r="P60" s="159"/>
    </row>
    <row r="61" spans="2:16" s="90" customFormat="1" ht="11.25" x14ac:dyDescent="0.15">
      <c r="B61" s="160" t="s">
        <v>106</v>
      </c>
      <c r="C61" s="160"/>
      <c r="D61" s="160"/>
      <c r="E61" s="160"/>
      <c r="F61" s="160"/>
      <c r="G61" s="160"/>
      <c r="H61" s="160"/>
      <c r="I61" s="160"/>
      <c r="J61" s="160"/>
      <c r="K61" s="160"/>
      <c r="L61" s="160"/>
      <c r="M61" s="160"/>
      <c r="N61" s="160"/>
      <c r="O61" s="160"/>
      <c r="P61" s="160"/>
    </row>
    <row r="62" spans="2:16" s="90" customFormat="1" ht="11.25" x14ac:dyDescent="0.15">
      <c r="B62" s="160" t="s">
        <v>107</v>
      </c>
      <c r="C62" s="160"/>
      <c r="D62" s="160"/>
      <c r="E62" s="160"/>
      <c r="F62" s="160"/>
      <c r="G62" s="160"/>
      <c r="H62" s="160"/>
      <c r="I62" s="160"/>
      <c r="J62" s="160"/>
      <c r="K62" s="160"/>
      <c r="L62" s="160"/>
      <c r="M62" s="160"/>
      <c r="N62" s="160"/>
      <c r="O62" s="160"/>
      <c r="P62" s="160"/>
    </row>
    <row r="63" spans="2:16" s="90" customFormat="1" ht="11.25" x14ac:dyDescent="0.15">
      <c r="B63" s="160" t="s">
        <v>108</v>
      </c>
      <c r="C63" s="160"/>
      <c r="D63" s="160"/>
      <c r="E63" s="160"/>
      <c r="F63" s="160"/>
      <c r="G63" s="160"/>
      <c r="H63" s="160"/>
      <c r="I63" s="160"/>
      <c r="J63" s="160"/>
      <c r="K63" s="160"/>
      <c r="L63" s="160"/>
      <c r="M63" s="160"/>
      <c r="N63" s="160"/>
      <c r="O63" s="160"/>
      <c r="P63" s="160"/>
    </row>
    <row r="64" spans="2:16" s="90" customFormat="1" ht="11.25" x14ac:dyDescent="0.15">
      <c r="B64" s="160" t="s">
        <v>109</v>
      </c>
      <c r="C64" s="160"/>
      <c r="D64" s="160"/>
      <c r="E64" s="160"/>
      <c r="F64" s="160"/>
      <c r="G64" s="160"/>
      <c r="H64" s="160"/>
      <c r="I64" s="160"/>
      <c r="J64" s="160"/>
      <c r="K64" s="160"/>
      <c r="L64" s="160"/>
      <c r="M64" s="160"/>
      <c r="N64" s="160"/>
      <c r="O64" s="160"/>
      <c r="P64" s="160"/>
    </row>
    <row r="65" spans="2:16" s="90" customFormat="1" ht="11.25" x14ac:dyDescent="0.15">
      <c r="B65" s="160" t="s">
        <v>110</v>
      </c>
      <c r="C65" s="160"/>
      <c r="D65" s="160"/>
      <c r="E65" s="160"/>
      <c r="F65" s="160"/>
      <c r="G65" s="160"/>
      <c r="H65" s="160"/>
      <c r="I65" s="160"/>
      <c r="J65" s="160"/>
      <c r="K65" s="160"/>
      <c r="L65" s="160"/>
      <c r="M65" s="160"/>
      <c r="N65" s="160"/>
      <c r="O65" s="160"/>
      <c r="P65" s="160"/>
    </row>
    <row r="66" spans="2:16" s="90" customFormat="1" ht="11.25" x14ac:dyDescent="0.15">
      <c r="B66" s="160" t="s">
        <v>111</v>
      </c>
      <c r="C66" s="160"/>
      <c r="D66" s="160"/>
      <c r="E66" s="160"/>
      <c r="F66" s="160"/>
      <c r="G66" s="160"/>
      <c r="H66" s="160"/>
      <c r="I66" s="160"/>
      <c r="J66" s="160"/>
      <c r="K66" s="160"/>
      <c r="L66" s="160"/>
      <c r="M66" s="160"/>
      <c r="N66" s="160"/>
      <c r="O66" s="160"/>
      <c r="P66" s="160"/>
    </row>
  </sheetData>
  <mergeCells count="14">
    <mergeCell ref="B17:C17"/>
    <mergeCell ref="B18:C18"/>
    <mergeCell ref="B49:C49"/>
    <mergeCell ref="B50:C50"/>
    <mergeCell ref="B5:C5"/>
    <mergeCell ref="P5:P6"/>
    <mergeCell ref="B6:C6"/>
    <mergeCell ref="B12:C12"/>
    <mergeCell ref="B13:C13"/>
    <mergeCell ref="A1:L1"/>
    <mergeCell ref="B2:C3"/>
    <mergeCell ref="D2:O2"/>
    <mergeCell ref="P2:P3"/>
    <mergeCell ref="B4:C4"/>
  </mergeCells>
  <phoneticPr fontId="6"/>
  <dataValidations count="3">
    <dataValidation imeMode="on" allowBlank="1" showInputMessage="1" showErrorMessage="1" sqref="D7:O11 D19:O48"/>
    <dataValidation imeMode="halfAlpha" allowBlank="1" showInputMessage="1" showErrorMessage="1" sqref="D14:O16 D51:O60"/>
    <dataValidation imeMode="hiragana" allowBlank="1" showInputMessage="1" showErrorMessage="1" sqref="C7:C11 P5 P7:P60 C51:C60 C19:C48 C14:C16"/>
  </dataValidations>
  <pageMargins left="0.70866141732283472" right="0.70866141732283472" top="0.39370078740157483" bottom="0.59055118110236227" header="0.51181102362204722" footer="0.31496062992125984"/>
  <pageSetup paperSize="9" orientation="portrait" r:id="rId1"/>
  <headerFooter alignWithMargins="0">
    <oddFooter xml:space="preserve">&amp;L養&amp;C&amp;A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view="pageBreakPreview" zoomScaleNormal="100" workbookViewId="0">
      <selection activeCell="M4" sqref="M4"/>
    </sheetView>
  </sheetViews>
  <sheetFormatPr defaultRowHeight="13.5" x14ac:dyDescent="0.15"/>
  <cols>
    <col min="1" max="1" width="1.875" style="238" customWidth="1"/>
    <col min="2" max="2" width="2.625" style="238" customWidth="1"/>
    <col min="3" max="3" width="15.625" style="238" customWidth="1"/>
    <col min="4" max="15" width="4.375" style="238" customWidth="1"/>
    <col min="16" max="16" width="15.875" style="238" customWidth="1"/>
    <col min="17" max="16384" width="9" style="238"/>
  </cols>
  <sheetData>
    <row r="1" spans="1:16" s="162" customFormat="1" ht="14.25" thickBot="1" x14ac:dyDescent="0.2">
      <c r="A1" s="493" t="s">
        <v>193</v>
      </c>
      <c r="B1" s="494"/>
      <c r="C1" s="494"/>
      <c r="D1" s="494"/>
      <c r="E1" s="494"/>
      <c r="F1" s="494"/>
      <c r="G1" s="494"/>
      <c r="H1" s="494"/>
      <c r="I1" s="494"/>
      <c r="J1" s="494"/>
      <c r="K1" s="494"/>
      <c r="L1" s="494"/>
    </row>
    <row r="2" spans="1:16" s="162" customFormat="1" ht="13.5" customHeight="1" x14ac:dyDescent="0.15">
      <c r="B2" s="495" t="s">
        <v>91</v>
      </c>
      <c r="C2" s="496"/>
      <c r="D2" s="499" t="s">
        <v>194</v>
      </c>
      <c r="E2" s="500"/>
      <c r="F2" s="500"/>
      <c r="G2" s="500"/>
      <c r="H2" s="500"/>
      <c r="I2" s="500"/>
      <c r="J2" s="500"/>
      <c r="K2" s="500"/>
      <c r="L2" s="500"/>
      <c r="M2" s="500"/>
      <c r="N2" s="500"/>
      <c r="O2" s="501"/>
      <c r="P2" s="502" t="s">
        <v>92</v>
      </c>
    </row>
    <row r="3" spans="1:16" s="162" customFormat="1" ht="13.5" customHeight="1" thickBot="1" x14ac:dyDescent="0.2">
      <c r="B3" s="497"/>
      <c r="C3" s="498"/>
      <c r="D3" s="163" t="s">
        <v>45</v>
      </c>
      <c r="E3" s="164" t="s">
        <v>76</v>
      </c>
      <c r="F3" s="164" t="s">
        <v>77</v>
      </c>
      <c r="G3" s="164" t="s">
        <v>46</v>
      </c>
      <c r="H3" s="164" t="s">
        <v>47</v>
      </c>
      <c r="I3" s="164" t="s">
        <v>48</v>
      </c>
      <c r="J3" s="164" t="s">
        <v>49</v>
      </c>
      <c r="K3" s="164" t="s">
        <v>50</v>
      </c>
      <c r="L3" s="164" t="s">
        <v>51</v>
      </c>
      <c r="M3" s="164" t="s">
        <v>52</v>
      </c>
      <c r="N3" s="164" t="s">
        <v>53</v>
      </c>
      <c r="O3" s="165" t="s">
        <v>54</v>
      </c>
      <c r="P3" s="503"/>
    </row>
    <row r="4" spans="1:16" s="162" customFormat="1" ht="12.75" customHeight="1" thickBot="1" x14ac:dyDescent="0.2">
      <c r="B4" s="504" t="s">
        <v>94</v>
      </c>
      <c r="C4" s="505"/>
      <c r="D4" s="166">
        <f t="shared" ref="D4:O4" si="0">ROUNDDOWN(D5+D17,0)</f>
        <v>0</v>
      </c>
      <c r="E4" s="166">
        <f t="shared" si="0"/>
        <v>0</v>
      </c>
      <c r="F4" s="166">
        <f t="shared" si="0"/>
        <v>0</v>
      </c>
      <c r="G4" s="166">
        <f t="shared" si="0"/>
        <v>0</v>
      </c>
      <c r="H4" s="166">
        <f t="shared" si="0"/>
        <v>0</v>
      </c>
      <c r="I4" s="166">
        <f t="shared" si="0"/>
        <v>0</v>
      </c>
      <c r="J4" s="166">
        <f t="shared" si="0"/>
        <v>0</v>
      </c>
      <c r="K4" s="166">
        <f t="shared" si="0"/>
        <v>0</v>
      </c>
      <c r="L4" s="166">
        <f t="shared" si="0"/>
        <v>0</v>
      </c>
      <c r="M4" s="166">
        <f t="shared" si="0"/>
        <v>0</v>
      </c>
      <c r="N4" s="166">
        <f t="shared" si="0"/>
        <v>0</v>
      </c>
      <c r="O4" s="166">
        <f t="shared" si="0"/>
        <v>0</v>
      </c>
      <c r="P4" s="167" t="s">
        <v>95</v>
      </c>
    </row>
    <row r="5" spans="1:16" s="162" customFormat="1" ht="12.75" customHeight="1" x14ac:dyDescent="0.15">
      <c r="B5" s="506" t="s">
        <v>96</v>
      </c>
      <c r="C5" s="507"/>
      <c r="D5" s="168">
        <f t="shared" ref="D5:O5" si="1">D6+D12</f>
        <v>0</v>
      </c>
      <c r="E5" s="169">
        <f t="shared" si="1"/>
        <v>0</v>
      </c>
      <c r="F5" s="169">
        <f t="shared" si="1"/>
        <v>0</v>
      </c>
      <c r="G5" s="169">
        <f t="shared" si="1"/>
        <v>0</v>
      </c>
      <c r="H5" s="169">
        <f t="shared" si="1"/>
        <v>0</v>
      </c>
      <c r="I5" s="169">
        <f t="shared" si="1"/>
        <v>0</v>
      </c>
      <c r="J5" s="169">
        <f t="shared" si="1"/>
        <v>0</v>
      </c>
      <c r="K5" s="169">
        <f t="shared" si="1"/>
        <v>0</v>
      </c>
      <c r="L5" s="169">
        <f t="shared" si="1"/>
        <v>0</v>
      </c>
      <c r="M5" s="169">
        <f t="shared" si="1"/>
        <v>0</v>
      </c>
      <c r="N5" s="169">
        <f t="shared" si="1"/>
        <v>0</v>
      </c>
      <c r="O5" s="170">
        <f t="shared" si="1"/>
        <v>0</v>
      </c>
      <c r="P5" s="508" t="s">
        <v>112</v>
      </c>
    </row>
    <row r="6" spans="1:16" s="162" customFormat="1" ht="12.75" customHeight="1" x14ac:dyDescent="0.15">
      <c r="B6" s="510" t="s">
        <v>98</v>
      </c>
      <c r="C6" s="511"/>
      <c r="D6" s="171">
        <f t="shared" ref="D6:O6" si="2">COUNTIF(D7:D11,"○")</f>
        <v>0</v>
      </c>
      <c r="E6" s="172">
        <f t="shared" si="2"/>
        <v>0</v>
      </c>
      <c r="F6" s="172">
        <f t="shared" si="2"/>
        <v>0</v>
      </c>
      <c r="G6" s="172">
        <f t="shared" si="2"/>
        <v>0</v>
      </c>
      <c r="H6" s="172">
        <f t="shared" si="2"/>
        <v>0</v>
      </c>
      <c r="I6" s="172">
        <f t="shared" si="2"/>
        <v>0</v>
      </c>
      <c r="J6" s="172">
        <f t="shared" si="2"/>
        <v>0</v>
      </c>
      <c r="K6" s="172">
        <f t="shared" si="2"/>
        <v>0</v>
      </c>
      <c r="L6" s="172">
        <f t="shared" si="2"/>
        <v>0</v>
      </c>
      <c r="M6" s="172">
        <f t="shared" si="2"/>
        <v>0</v>
      </c>
      <c r="N6" s="172">
        <f t="shared" si="2"/>
        <v>0</v>
      </c>
      <c r="O6" s="173">
        <f t="shared" si="2"/>
        <v>0</v>
      </c>
      <c r="P6" s="509"/>
    </row>
    <row r="7" spans="1:16" s="162" customFormat="1" ht="12.75" customHeight="1" x14ac:dyDescent="0.15">
      <c r="B7" s="174">
        <v>1</v>
      </c>
      <c r="C7" s="175"/>
      <c r="D7" s="176"/>
      <c r="E7" s="177"/>
      <c r="F7" s="177"/>
      <c r="G7" s="177"/>
      <c r="H7" s="177"/>
      <c r="I7" s="177"/>
      <c r="J7" s="177"/>
      <c r="K7" s="177"/>
      <c r="L7" s="177"/>
      <c r="M7" s="177"/>
      <c r="N7" s="177"/>
      <c r="O7" s="178"/>
      <c r="P7" s="179"/>
    </row>
    <row r="8" spans="1:16" s="162" customFormat="1" ht="12.75" customHeight="1" x14ac:dyDescent="0.15">
      <c r="B8" s="180">
        <v>2</v>
      </c>
      <c r="C8" s="181"/>
      <c r="D8" s="182"/>
      <c r="E8" s="183"/>
      <c r="F8" s="183"/>
      <c r="G8" s="183"/>
      <c r="H8" s="183"/>
      <c r="I8" s="183"/>
      <c r="J8" s="183"/>
      <c r="K8" s="183"/>
      <c r="L8" s="183"/>
      <c r="M8" s="183"/>
      <c r="N8" s="183"/>
      <c r="O8" s="184"/>
      <c r="P8" s="185"/>
    </row>
    <row r="9" spans="1:16" s="162" customFormat="1" ht="12.75" customHeight="1" x14ac:dyDescent="0.15">
      <c r="B9" s="180">
        <v>3</v>
      </c>
      <c r="C9" s="181"/>
      <c r="D9" s="182"/>
      <c r="E9" s="183"/>
      <c r="F9" s="183"/>
      <c r="G9" s="183"/>
      <c r="H9" s="183"/>
      <c r="I9" s="183"/>
      <c r="J9" s="183"/>
      <c r="K9" s="183"/>
      <c r="L9" s="183"/>
      <c r="M9" s="183"/>
      <c r="N9" s="183"/>
      <c r="O9" s="186"/>
      <c r="P9" s="185"/>
    </row>
    <row r="10" spans="1:16" s="162" customFormat="1" ht="12.75" customHeight="1" x14ac:dyDescent="0.15">
      <c r="B10" s="180">
        <v>4</v>
      </c>
      <c r="C10" s="181"/>
      <c r="D10" s="182"/>
      <c r="E10" s="183"/>
      <c r="F10" s="183"/>
      <c r="G10" s="183"/>
      <c r="H10" s="183"/>
      <c r="I10" s="183"/>
      <c r="J10" s="183"/>
      <c r="K10" s="183"/>
      <c r="L10" s="183"/>
      <c r="M10" s="183"/>
      <c r="N10" s="183"/>
      <c r="O10" s="186"/>
      <c r="P10" s="185"/>
    </row>
    <row r="11" spans="1:16" s="162" customFormat="1" ht="12.75" customHeight="1" x14ac:dyDescent="0.15">
      <c r="B11" s="187">
        <v>5</v>
      </c>
      <c r="C11" s="188"/>
      <c r="D11" s="189"/>
      <c r="E11" s="190"/>
      <c r="F11" s="190"/>
      <c r="G11" s="190"/>
      <c r="H11" s="190"/>
      <c r="I11" s="190"/>
      <c r="J11" s="190"/>
      <c r="K11" s="190"/>
      <c r="L11" s="190"/>
      <c r="M11" s="190"/>
      <c r="N11" s="190"/>
      <c r="O11" s="191"/>
      <c r="P11" s="192"/>
    </row>
    <row r="12" spans="1:16" s="162" customFormat="1" ht="12.75" customHeight="1" x14ac:dyDescent="0.15">
      <c r="B12" s="512" t="s">
        <v>99</v>
      </c>
      <c r="C12" s="513"/>
      <c r="D12" s="193">
        <f>ROUND(D13/30*7/40,2)</f>
        <v>0</v>
      </c>
      <c r="E12" s="193">
        <f>ROUND(E13/31*7/40,2)</f>
        <v>0</v>
      </c>
      <c r="F12" s="193">
        <f>ROUND(F13/30*7/40,2)</f>
        <v>0</v>
      </c>
      <c r="G12" s="193">
        <f>ROUND(G13/31*7/40,2)</f>
        <v>0</v>
      </c>
      <c r="H12" s="193">
        <f>ROUND(H13/31*7/40,2)</f>
        <v>0</v>
      </c>
      <c r="I12" s="193">
        <f>ROUND(I13/30*7/40,2)</f>
        <v>0</v>
      </c>
      <c r="J12" s="193">
        <f>ROUND(J13/31*7/40,2)</f>
        <v>0</v>
      </c>
      <c r="K12" s="193">
        <f>ROUND(K13/30*7/40,2)</f>
        <v>0</v>
      </c>
      <c r="L12" s="193">
        <f>ROUND(L13/31*7/40,2)</f>
        <v>0</v>
      </c>
      <c r="M12" s="193">
        <f>ROUND(M13/31*7/40,2)</f>
        <v>0</v>
      </c>
      <c r="N12" s="193">
        <f>ROUND(N13/28*7/40,2)</f>
        <v>0</v>
      </c>
      <c r="O12" s="193">
        <f>ROUND(O13/31*7/40,2)</f>
        <v>0</v>
      </c>
      <c r="P12" s="179" t="s">
        <v>100</v>
      </c>
    </row>
    <row r="13" spans="1:16" s="162" customFormat="1" ht="12.75" customHeight="1" x14ac:dyDescent="0.15">
      <c r="B13" s="510" t="s">
        <v>101</v>
      </c>
      <c r="C13" s="511"/>
      <c r="D13" s="194">
        <f t="shared" ref="D13:O13" si="3">SUM(D14:D16)</f>
        <v>0</v>
      </c>
      <c r="E13" s="194">
        <f t="shared" si="3"/>
        <v>0</v>
      </c>
      <c r="F13" s="194">
        <f t="shared" si="3"/>
        <v>0</v>
      </c>
      <c r="G13" s="194">
        <f t="shared" si="3"/>
        <v>0</v>
      </c>
      <c r="H13" s="194">
        <f t="shared" si="3"/>
        <v>0</v>
      </c>
      <c r="I13" s="194">
        <f t="shared" si="3"/>
        <v>0</v>
      </c>
      <c r="J13" s="194">
        <f t="shared" si="3"/>
        <v>0</v>
      </c>
      <c r="K13" s="194">
        <f t="shared" si="3"/>
        <v>0</v>
      </c>
      <c r="L13" s="194">
        <f t="shared" si="3"/>
        <v>0</v>
      </c>
      <c r="M13" s="194">
        <f t="shared" si="3"/>
        <v>0</v>
      </c>
      <c r="N13" s="194">
        <f t="shared" si="3"/>
        <v>0</v>
      </c>
      <c r="O13" s="194">
        <f t="shared" si="3"/>
        <v>0</v>
      </c>
      <c r="P13" s="195"/>
    </row>
    <row r="14" spans="1:16" s="162" customFormat="1" ht="12.75" customHeight="1" x14ac:dyDescent="0.15">
      <c r="B14" s="180">
        <v>1</v>
      </c>
      <c r="C14" s="181"/>
      <c r="D14" s="196"/>
      <c r="E14" s="197"/>
      <c r="F14" s="197"/>
      <c r="G14" s="197"/>
      <c r="H14" s="197"/>
      <c r="I14" s="198"/>
      <c r="J14" s="198"/>
      <c r="K14" s="198"/>
      <c r="L14" s="198"/>
      <c r="M14" s="198"/>
      <c r="N14" s="198"/>
      <c r="O14" s="199"/>
      <c r="P14" s="185"/>
    </row>
    <row r="15" spans="1:16" s="162" customFormat="1" ht="12.75" customHeight="1" x14ac:dyDescent="0.15">
      <c r="B15" s="180">
        <v>2</v>
      </c>
      <c r="C15" s="181"/>
      <c r="D15" s="200"/>
      <c r="E15" s="198"/>
      <c r="F15" s="198"/>
      <c r="G15" s="198"/>
      <c r="H15" s="198"/>
      <c r="I15" s="198"/>
      <c r="J15" s="198"/>
      <c r="K15" s="198"/>
      <c r="L15" s="198"/>
      <c r="M15" s="198"/>
      <c r="N15" s="198"/>
      <c r="O15" s="199"/>
      <c r="P15" s="185"/>
    </row>
    <row r="16" spans="1:16" s="162" customFormat="1" ht="12.75" customHeight="1" thickBot="1" x14ac:dyDescent="0.2">
      <c r="B16" s="180">
        <v>3</v>
      </c>
      <c r="C16" s="181"/>
      <c r="D16" s="200"/>
      <c r="E16" s="198"/>
      <c r="F16" s="198"/>
      <c r="G16" s="198"/>
      <c r="H16" s="198"/>
      <c r="I16" s="198"/>
      <c r="J16" s="198"/>
      <c r="K16" s="198"/>
      <c r="L16" s="198"/>
      <c r="M16" s="198"/>
      <c r="N16" s="198"/>
      <c r="O16" s="199"/>
      <c r="P16" s="185"/>
    </row>
    <row r="17" spans="2:16" s="162" customFormat="1" ht="12.75" customHeight="1" x14ac:dyDescent="0.15">
      <c r="B17" s="506" t="s">
        <v>102</v>
      </c>
      <c r="C17" s="514"/>
      <c r="D17" s="201">
        <f t="shared" ref="D17:O17" si="4">D18+D49</f>
        <v>0</v>
      </c>
      <c r="E17" s="202">
        <f t="shared" si="4"/>
        <v>0</v>
      </c>
      <c r="F17" s="202">
        <f t="shared" si="4"/>
        <v>0</v>
      </c>
      <c r="G17" s="202">
        <f t="shared" si="4"/>
        <v>0</v>
      </c>
      <c r="H17" s="202">
        <f t="shared" si="4"/>
        <v>0</v>
      </c>
      <c r="I17" s="202">
        <f t="shared" si="4"/>
        <v>0</v>
      </c>
      <c r="J17" s="202">
        <f t="shared" si="4"/>
        <v>0</v>
      </c>
      <c r="K17" s="202">
        <f t="shared" si="4"/>
        <v>0</v>
      </c>
      <c r="L17" s="202">
        <f t="shared" si="4"/>
        <v>0</v>
      </c>
      <c r="M17" s="202">
        <f t="shared" si="4"/>
        <v>0</v>
      </c>
      <c r="N17" s="202">
        <f t="shared" si="4"/>
        <v>0</v>
      </c>
      <c r="O17" s="203">
        <f t="shared" si="4"/>
        <v>0</v>
      </c>
      <c r="P17" s="204"/>
    </row>
    <row r="18" spans="2:16" s="162" customFormat="1" ht="12.75" customHeight="1" x14ac:dyDescent="0.15">
      <c r="B18" s="515" t="s">
        <v>103</v>
      </c>
      <c r="C18" s="516"/>
      <c r="D18" s="205">
        <f t="shared" ref="D18:O18" si="5">COUNTIF(D19:D48,"○")</f>
        <v>0</v>
      </c>
      <c r="E18" s="205">
        <f t="shared" si="5"/>
        <v>0</v>
      </c>
      <c r="F18" s="205">
        <f t="shared" si="5"/>
        <v>0</v>
      </c>
      <c r="G18" s="205">
        <f t="shared" si="5"/>
        <v>0</v>
      </c>
      <c r="H18" s="205">
        <f t="shared" si="5"/>
        <v>0</v>
      </c>
      <c r="I18" s="205">
        <f t="shared" si="5"/>
        <v>0</v>
      </c>
      <c r="J18" s="205">
        <f t="shared" si="5"/>
        <v>0</v>
      </c>
      <c r="K18" s="205">
        <f t="shared" si="5"/>
        <v>0</v>
      </c>
      <c r="L18" s="205">
        <f t="shared" si="5"/>
        <v>0</v>
      </c>
      <c r="M18" s="205">
        <f t="shared" si="5"/>
        <v>0</v>
      </c>
      <c r="N18" s="205">
        <f t="shared" si="5"/>
        <v>0</v>
      </c>
      <c r="O18" s="205">
        <f t="shared" si="5"/>
        <v>0</v>
      </c>
      <c r="P18" s="206"/>
    </row>
    <row r="19" spans="2:16" s="162" customFormat="1" ht="12.75" customHeight="1" x14ac:dyDescent="0.15">
      <c r="B19" s="174">
        <v>1</v>
      </c>
      <c r="C19" s="175"/>
      <c r="D19" s="207"/>
      <c r="E19" s="208"/>
      <c r="F19" s="208"/>
      <c r="G19" s="208"/>
      <c r="H19" s="208"/>
      <c r="I19" s="208"/>
      <c r="J19" s="208"/>
      <c r="K19" s="208"/>
      <c r="L19" s="208"/>
      <c r="M19" s="208"/>
      <c r="N19" s="208"/>
      <c r="O19" s="209"/>
      <c r="P19" s="179"/>
    </row>
    <row r="20" spans="2:16" s="162" customFormat="1" ht="12.75" customHeight="1" x14ac:dyDescent="0.15">
      <c r="B20" s="180">
        <v>2</v>
      </c>
      <c r="C20" s="181"/>
      <c r="D20" s="210"/>
      <c r="E20" s="211"/>
      <c r="F20" s="211"/>
      <c r="G20" s="211"/>
      <c r="H20" s="211"/>
      <c r="I20" s="211"/>
      <c r="J20" s="211"/>
      <c r="K20" s="211"/>
      <c r="L20" s="211"/>
      <c r="M20" s="211"/>
      <c r="N20" s="211"/>
      <c r="O20" s="212"/>
      <c r="P20" s="185"/>
    </row>
    <row r="21" spans="2:16" s="162" customFormat="1" ht="12.75" customHeight="1" x14ac:dyDescent="0.15">
      <c r="B21" s="180">
        <v>3</v>
      </c>
      <c r="C21" s="181"/>
      <c r="D21" s="210"/>
      <c r="E21" s="211"/>
      <c r="F21" s="211"/>
      <c r="G21" s="211"/>
      <c r="H21" s="211"/>
      <c r="I21" s="211"/>
      <c r="J21" s="211"/>
      <c r="K21" s="211"/>
      <c r="L21" s="211"/>
      <c r="M21" s="211"/>
      <c r="N21" s="211"/>
      <c r="O21" s="212"/>
      <c r="P21" s="185"/>
    </row>
    <row r="22" spans="2:16" s="162" customFormat="1" ht="12.75" customHeight="1" x14ac:dyDescent="0.15">
      <c r="B22" s="180">
        <v>4</v>
      </c>
      <c r="C22" s="181"/>
      <c r="D22" s="210"/>
      <c r="E22" s="211"/>
      <c r="F22" s="211"/>
      <c r="G22" s="211"/>
      <c r="H22" s="211"/>
      <c r="I22" s="211"/>
      <c r="J22" s="211"/>
      <c r="K22" s="211"/>
      <c r="L22" s="211"/>
      <c r="M22" s="211"/>
      <c r="N22" s="211"/>
      <c r="O22" s="212"/>
      <c r="P22" s="185"/>
    </row>
    <row r="23" spans="2:16" s="162" customFormat="1" ht="12.75" customHeight="1" x14ac:dyDescent="0.15">
      <c r="B23" s="180">
        <v>5</v>
      </c>
      <c r="C23" s="181"/>
      <c r="D23" s="210"/>
      <c r="E23" s="211"/>
      <c r="F23" s="211"/>
      <c r="G23" s="211"/>
      <c r="H23" s="211"/>
      <c r="I23" s="211"/>
      <c r="J23" s="211"/>
      <c r="K23" s="211"/>
      <c r="L23" s="211"/>
      <c r="M23" s="211"/>
      <c r="N23" s="211"/>
      <c r="O23" s="212"/>
      <c r="P23" s="185"/>
    </row>
    <row r="24" spans="2:16" s="162" customFormat="1" ht="12.75" customHeight="1" x14ac:dyDescent="0.15">
      <c r="B24" s="180">
        <v>6</v>
      </c>
      <c r="C24" s="213"/>
      <c r="D24" s="214"/>
      <c r="E24" s="215"/>
      <c r="F24" s="215"/>
      <c r="G24" s="215"/>
      <c r="H24" s="215"/>
      <c r="I24" s="215"/>
      <c r="J24" s="215"/>
      <c r="K24" s="215"/>
      <c r="L24" s="215"/>
      <c r="M24" s="215"/>
      <c r="N24" s="215"/>
      <c r="O24" s="216"/>
      <c r="P24" s="217"/>
    </row>
    <row r="25" spans="2:16" s="162" customFormat="1" ht="12.75" customHeight="1" x14ac:dyDescent="0.15">
      <c r="B25" s="180">
        <v>7</v>
      </c>
      <c r="C25" s="213"/>
      <c r="D25" s="214"/>
      <c r="E25" s="215"/>
      <c r="F25" s="215"/>
      <c r="G25" s="215"/>
      <c r="H25" s="215"/>
      <c r="I25" s="215"/>
      <c r="J25" s="215"/>
      <c r="K25" s="215"/>
      <c r="L25" s="215"/>
      <c r="M25" s="215"/>
      <c r="N25" s="215"/>
      <c r="O25" s="216"/>
      <c r="P25" s="217"/>
    </row>
    <row r="26" spans="2:16" s="162" customFormat="1" ht="12.75" customHeight="1" x14ac:dyDescent="0.15">
      <c r="B26" s="180">
        <v>8</v>
      </c>
      <c r="C26" s="213"/>
      <c r="D26" s="214"/>
      <c r="E26" s="215"/>
      <c r="F26" s="215"/>
      <c r="G26" s="215"/>
      <c r="H26" s="215"/>
      <c r="I26" s="215"/>
      <c r="J26" s="215"/>
      <c r="K26" s="215"/>
      <c r="L26" s="215"/>
      <c r="M26" s="215"/>
      <c r="N26" s="215"/>
      <c r="O26" s="216"/>
      <c r="P26" s="217"/>
    </row>
    <row r="27" spans="2:16" s="162" customFormat="1" ht="12.75" customHeight="1" x14ac:dyDescent="0.15">
      <c r="B27" s="180">
        <v>9</v>
      </c>
      <c r="C27" s="213"/>
      <c r="D27" s="214"/>
      <c r="E27" s="215"/>
      <c r="F27" s="215"/>
      <c r="G27" s="215"/>
      <c r="H27" s="215"/>
      <c r="I27" s="215"/>
      <c r="J27" s="215"/>
      <c r="K27" s="215"/>
      <c r="L27" s="215"/>
      <c r="M27" s="215"/>
      <c r="N27" s="215"/>
      <c r="O27" s="216"/>
      <c r="P27" s="217"/>
    </row>
    <row r="28" spans="2:16" s="162" customFormat="1" ht="12.75" customHeight="1" x14ac:dyDescent="0.15">
      <c r="B28" s="180">
        <v>10</v>
      </c>
      <c r="C28" s="213"/>
      <c r="D28" s="214"/>
      <c r="E28" s="215"/>
      <c r="F28" s="215"/>
      <c r="G28" s="215"/>
      <c r="H28" s="215"/>
      <c r="I28" s="215"/>
      <c r="J28" s="215"/>
      <c r="K28" s="215"/>
      <c r="L28" s="215"/>
      <c r="M28" s="215"/>
      <c r="N28" s="215"/>
      <c r="O28" s="216"/>
      <c r="P28" s="217"/>
    </row>
    <row r="29" spans="2:16" s="162" customFormat="1" ht="12.75" customHeight="1" x14ac:dyDescent="0.15">
      <c r="B29" s="180">
        <v>11</v>
      </c>
      <c r="C29" s="213"/>
      <c r="D29" s="214"/>
      <c r="E29" s="215"/>
      <c r="F29" s="215"/>
      <c r="G29" s="215"/>
      <c r="H29" s="215"/>
      <c r="I29" s="215"/>
      <c r="J29" s="215"/>
      <c r="K29" s="215"/>
      <c r="L29" s="215"/>
      <c r="M29" s="215"/>
      <c r="N29" s="215"/>
      <c r="O29" s="216"/>
      <c r="P29" s="217"/>
    </row>
    <row r="30" spans="2:16" s="162" customFormat="1" ht="12.75" customHeight="1" x14ac:dyDescent="0.15">
      <c r="B30" s="180">
        <v>12</v>
      </c>
      <c r="C30" s="213"/>
      <c r="D30" s="214"/>
      <c r="E30" s="215"/>
      <c r="F30" s="215"/>
      <c r="G30" s="215"/>
      <c r="H30" s="215"/>
      <c r="I30" s="215"/>
      <c r="J30" s="215"/>
      <c r="K30" s="215"/>
      <c r="L30" s="215"/>
      <c r="M30" s="215"/>
      <c r="N30" s="215"/>
      <c r="O30" s="216"/>
      <c r="P30" s="217"/>
    </row>
    <row r="31" spans="2:16" s="162" customFormat="1" ht="12.75" customHeight="1" x14ac:dyDescent="0.15">
      <c r="B31" s="180">
        <v>13</v>
      </c>
      <c r="C31" s="213"/>
      <c r="D31" s="214"/>
      <c r="E31" s="215"/>
      <c r="F31" s="215"/>
      <c r="G31" s="215"/>
      <c r="H31" s="215"/>
      <c r="I31" s="215"/>
      <c r="J31" s="215"/>
      <c r="K31" s="215"/>
      <c r="L31" s="215"/>
      <c r="M31" s="215"/>
      <c r="N31" s="215"/>
      <c r="O31" s="216"/>
      <c r="P31" s="217"/>
    </row>
    <row r="32" spans="2:16" s="162" customFormat="1" ht="12.75" customHeight="1" x14ac:dyDescent="0.15">
      <c r="B32" s="180">
        <v>14</v>
      </c>
      <c r="C32" s="213"/>
      <c r="D32" s="214"/>
      <c r="E32" s="215"/>
      <c r="F32" s="215"/>
      <c r="G32" s="215"/>
      <c r="H32" s="215"/>
      <c r="I32" s="215"/>
      <c r="J32" s="215"/>
      <c r="K32" s="215"/>
      <c r="L32" s="215"/>
      <c r="M32" s="215"/>
      <c r="N32" s="215"/>
      <c r="O32" s="216"/>
      <c r="P32" s="217"/>
    </row>
    <row r="33" spans="2:16" s="162" customFormat="1" ht="12.75" customHeight="1" x14ac:dyDescent="0.15">
      <c r="B33" s="180">
        <v>15</v>
      </c>
      <c r="C33" s="213"/>
      <c r="D33" s="214"/>
      <c r="E33" s="215"/>
      <c r="F33" s="215"/>
      <c r="G33" s="215"/>
      <c r="H33" s="215"/>
      <c r="I33" s="215"/>
      <c r="J33" s="215"/>
      <c r="K33" s="215"/>
      <c r="L33" s="215"/>
      <c r="M33" s="215"/>
      <c r="N33" s="215"/>
      <c r="O33" s="216"/>
      <c r="P33" s="217"/>
    </row>
    <row r="34" spans="2:16" s="162" customFormat="1" ht="12.75" customHeight="1" x14ac:dyDescent="0.15">
      <c r="B34" s="180">
        <v>16</v>
      </c>
      <c r="C34" s="213"/>
      <c r="D34" s="214"/>
      <c r="E34" s="215"/>
      <c r="F34" s="215"/>
      <c r="G34" s="215"/>
      <c r="H34" s="215"/>
      <c r="I34" s="215"/>
      <c r="J34" s="215"/>
      <c r="K34" s="215"/>
      <c r="L34" s="215"/>
      <c r="M34" s="215"/>
      <c r="N34" s="215"/>
      <c r="O34" s="216"/>
      <c r="P34" s="217"/>
    </row>
    <row r="35" spans="2:16" s="162" customFormat="1" ht="12.75" customHeight="1" x14ac:dyDescent="0.15">
      <c r="B35" s="180">
        <v>17</v>
      </c>
      <c r="C35" s="181"/>
      <c r="D35" s="210"/>
      <c r="E35" s="211"/>
      <c r="F35" s="211"/>
      <c r="G35" s="211"/>
      <c r="H35" s="211"/>
      <c r="I35" s="211"/>
      <c r="J35" s="211"/>
      <c r="K35" s="211"/>
      <c r="L35" s="211"/>
      <c r="M35" s="211"/>
      <c r="N35" s="211"/>
      <c r="O35" s="212"/>
      <c r="P35" s="185"/>
    </row>
    <row r="36" spans="2:16" s="162" customFormat="1" ht="12.75" customHeight="1" x14ac:dyDescent="0.15">
      <c r="B36" s="180">
        <v>18</v>
      </c>
      <c r="C36" s="181"/>
      <c r="D36" s="210"/>
      <c r="E36" s="211"/>
      <c r="F36" s="211"/>
      <c r="G36" s="211"/>
      <c r="H36" s="211"/>
      <c r="I36" s="211"/>
      <c r="J36" s="211"/>
      <c r="K36" s="211"/>
      <c r="L36" s="211"/>
      <c r="M36" s="211"/>
      <c r="N36" s="211"/>
      <c r="O36" s="212"/>
      <c r="P36" s="185"/>
    </row>
    <row r="37" spans="2:16" s="162" customFormat="1" ht="12.75" customHeight="1" x14ac:dyDescent="0.15">
      <c r="B37" s="180">
        <v>19</v>
      </c>
      <c r="C37" s="181"/>
      <c r="D37" s="210"/>
      <c r="E37" s="211"/>
      <c r="F37" s="211"/>
      <c r="G37" s="211"/>
      <c r="H37" s="211"/>
      <c r="I37" s="211"/>
      <c r="J37" s="211"/>
      <c r="K37" s="211"/>
      <c r="L37" s="211"/>
      <c r="M37" s="211"/>
      <c r="N37" s="211"/>
      <c r="O37" s="212"/>
      <c r="P37" s="185"/>
    </row>
    <row r="38" spans="2:16" s="162" customFormat="1" ht="12.75" customHeight="1" x14ac:dyDescent="0.15">
      <c r="B38" s="180">
        <v>20</v>
      </c>
      <c r="C38" s="181"/>
      <c r="D38" s="210"/>
      <c r="E38" s="211"/>
      <c r="F38" s="211"/>
      <c r="G38" s="211"/>
      <c r="H38" s="211"/>
      <c r="I38" s="211"/>
      <c r="J38" s="211"/>
      <c r="K38" s="211"/>
      <c r="L38" s="211"/>
      <c r="M38" s="211"/>
      <c r="N38" s="211"/>
      <c r="O38" s="212"/>
      <c r="P38" s="185"/>
    </row>
    <row r="39" spans="2:16" s="162" customFormat="1" ht="12.75" customHeight="1" x14ac:dyDescent="0.15">
      <c r="B39" s="180">
        <v>21</v>
      </c>
      <c r="C39" s="181"/>
      <c r="D39" s="210"/>
      <c r="E39" s="211"/>
      <c r="F39" s="211"/>
      <c r="G39" s="211"/>
      <c r="H39" s="211"/>
      <c r="I39" s="211"/>
      <c r="J39" s="211"/>
      <c r="K39" s="211"/>
      <c r="L39" s="211"/>
      <c r="M39" s="211"/>
      <c r="N39" s="211"/>
      <c r="O39" s="212"/>
      <c r="P39" s="185"/>
    </row>
    <row r="40" spans="2:16" s="162" customFormat="1" ht="12.75" customHeight="1" x14ac:dyDescent="0.15">
      <c r="B40" s="180">
        <v>22</v>
      </c>
      <c r="C40" s="181"/>
      <c r="D40" s="210"/>
      <c r="E40" s="211"/>
      <c r="F40" s="211"/>
      <c r="G40" s="211"/>
      <c r="H40" s="211"/>
      <c r="I40" s="211"/>
      <c r="J40" s="211"/>
      <c r="K40" s="211"/>
      <c r="L40" s="211"/>
      <c r="M40" s="211"/>
      <c r="N40" s="211"/>
      <c r="O40" s="212"/>
      <c r="P40" s="185"/>
    </row>
    <row r="41" spans="2:16" s="162" customFormat="1" ht="12.75" customHeight="1" x14ac:dyDescent="0.15">
      <c r="B41" s="180">
        <v>23</v>
      </c>
      <c r="C41" s="181"/>
      <c r="D41" s="210"/>
      <c r="E41" s="211"/>
      <c r="F41" s="211"/>
      <c r="G41" s="211"/>
      <c r="H41" s="211"/>
      <c r="I41" s="211"/>
      <c r="J41" s="211"/>
      <c r="K41" s="211"/>
      <c r="L41" s="211"/>
      <c r="M41" s="211"/>
      <c r="N41" s="211"/>
      <c r="O41" s="212"/>
      <c r="P41" s="185"/>
    </row>
    <row r="42" spans="2:16" s="162" customFormat="1" ht="12.75" customHeight="1" x14ac:dyDescent="0.15">
      <c r="B42" s="180">
        <v>24</v>
      </c>
      <c r="C42" s="181"/>
      <c r="D42" s="210"/>
      <c r="E42" s="211"/>
      <c r="F42" s="211"/>
      <c r="G42" s="211"/>
      <c r="H42" s="211"/>
      <c r="I42" s="211"/>
      <c r="J42" s="211"/>
      <c r="K42" s="211"/>
      <c r="L42" s="211"/>
      <c r="M42" s="211"/>
      <c r="N42" s="211"/>
      <c r="O42" s="212"/>
      <c r="P42" s="185"/>
    </row>
    <row r="43" spans="2:16" s="162" customFormat="1" ht="12.75" customHeight="1" x14ac:dyDescent="0.15">
      <c r="B43" s="180">
        <v>25</v>
      </c>
      <c r="C43" s="181"/>
      <c r="D43" s="210"/>
      <c r="E43" s="211"/>
      <c r="F43" s="211"/>
      <c r="G43" s="211"/>
      <c r="H43" s="211"/>
      <c r="I43" s="211"/>
      <c r="J43" s="211"/>
      <c r="K43" s="211"/>
      <c r="L43" s="211"/>
      <c r="M43" s="211"/>
      <c r="N43" s="211"/>
      <c r="O43" s="212"/>
      <c r="P43" s="185"/>
    </row>
    <row r="44" spans="2:16" s="162" customFormat="1" ht="12.75" customHeight="1" x14ac:dyDescent="0.15">
      <c r="B44" s="180">
        <v>26</v>
      </c>
      <c r="C44" s="181"/>
      <c r="D44" s="210"/>
      <c r="E44" s="211"/>
      <c r="F44" s="211"/>
      <c r="G44" s="211"/>
      <c r="H44" s="211"/>
      <c r="I44" s="211"/>
      <c r="J44" s="211"/>
      <c r="K44" s="211"/>
      <c r="L44" s="211"/>
      <c r="M44" s="211"/>
      <c r="N44" s="211"/>
      <c r="O44" s="212"/>
      <c r="P44" s="185"/>
    </row>
    <row r="45" spans="2:16" s="162" customFormat="1" ht="12.75" customHeight="1" x14ac:dyDescent="0.15">
      <c r="B45" s="180">
        <v>27</v>
      </c>
      <c r="C45" s="181"/>
      <c r="D45" s="210"/>
      <c r="E45" s="211"/>
      <c r="F45" s="211"/>
      <c r="G45" s="211"/>
      <c r="H45" s="211"/>
      <c r="I45" s="211"/>
      <c r="J45" s="211"/>
      <c r="K45" s="211"/>
      <c r="L45" s="211"/>
      <c r="M45" s="211"/>
      <c r="N45" s="211"/>
      <c r="O45" s="212"/>
      <c r="P45" s="185"/>
    </row>
    <row r="46" spans="2:16" s="162" customFormat="1" ht="12.75" customHeight="1" x14ac:dyDescent="0.15">
      <c r="B46" s="180">
        <v>28</v>
      </c>
      <c r="C46" s="181"/>
      <c r="D46" s="210"/>
      <c r="E46" s="211"/>
      <c r="F46" s="211"/>
      <c r="G46" s="211"/>
      <c r="H46" s="211"/>
      <c r="I46" s="211"/>
      <c r="J46" s="211"/>
      <c r="K46" s="211"/>
      <c r="L46" s="211"/>
      <c r="M46" s="211"/>
      <c r="N46" s="211"/>
      <c r="O46" s="212"/>
      <c r="P46" s="185"/>
    </row>
    <row r="47" spans="2:16" s="162" customFormat="1" ht="12.75" customHeight="1" x14ac:dyDescent="0.15">
      <c r="B47" s="180">
        <v>29</v>
      </c>
      <c r="C47" s="181"/>
      <c r="D47" s="210"/>
      <c r="E47" s="211"/>
      <c r="F47" s="211"/>
      <c r="G47" s="211"/>
      <c r="H47" s="211"/>
      <c r="I47" s="211"/>
      <c r="J47" s="211"/>
      <c r="K47" s="211"/>
      <c r="L47" s="211"/>
      <c r="M47" s="211"/>
      <c r="N47" s="211"/>
      <c r="O47" s="212"/>
      <c r="P47" s="185"/>
    </row>
    <row r="48" spans="2:16" s="162" customFormat="1" ht="12.75" customHeight="1" x14ac:dyDescent="0.15">
      <c r="B48" s="180">
        <v>30</v>
      </c>
      <c r="C48" s="218"/>
      <c r="D48" s="219"/>
      <c r="E48" s="220"/>
      <c r="F48" s="220"/>
      <c r="G48" s="220"/>
      <c r="H48" s="220"/>
      <c r="I48" s="220"/>
      <c r="J48" s="220"/>
      <c r="K48" s="220"/>
      <c r="L48" s="220"/>
      <c r="M48" s="220"/>
      <c r="N48" s="220"/>
      <c r="O48" s="221"/>
      <c r="P48" s="222"/>
    </row>
    <row r="49" spans="2:16" s="162" customFormat="1" ht="12.75" customHeight="1" x14ac:dyDescent="0.15">
      <c r="B49" s="512" t="s">
        <v>104</v>
      </c>
      <c r="C49" s="513"/>
      <c r="D49" s="193">
        <f>ROUND(D50/30*7/40,2)</f>
        <v>0</v>
      </c>
      <c r="E49" s="193">
        <f>ROUND(E50/31*7/40,2)</f>
        <v>0</v>
      </c>
      <c r="F49" s="193">
        <f>ROUND(F50/30*7/40,2)</f>
        <v>0</v>
      </c>
      <c r="G49" s="193">
        <f>ROUND(G50/31*7/40,2)</f>
        <v>0</v>
      </c>
      <c r="H49" s="193">
        <f>ROUND(H50/31*7/40,2)</f>
        <v>0</v>
      </c>
      <c r="I49" s="193">
        <f>ROUND(I50/30*7/40,2)</f>
        <v>0</v>
      </c>
      <c r="J49" s="193">
        <f>ROUND(J50/31*7/40,2)</f>
        <v>0</v>
      </c>
      <c r="K49" s="193">
        <f>ROUND(K50/30*7/40,2)</f>
        <v>0</v>
      </c>
      <c r="L49" s="193">
        <f>ROUND(L50/31*7/40,2)</f>
        <v>0</v>
      </c>
      <c r="M49" s="193">
        <f>ROUND(M50/31*7/40,2)</f>
        <v>0</v>
      </c>
      <c r="N49" s="193">
        <f>ROUND(N50/28*7/40,2)</f>
        <v>0</v>
      </c>
      <c r="O49" s="193">
        <f>ROUND(O50/31*7/40,2)</f>
        <v>0</v>
      </c>
      <c r="P49" s="179" t="s">
        <v>100</v>
      </c>
    </row>
    <row r="50" spans="2:16" s="162" customFormat="1" ht="12.75" customHeight="1" x14ac:dyDescent="0.15">
      <c r="B50" s="510" t="s">
        <v>105</v>
      </c>
      <c r="C50" s="511"/>
      <c r="D50" s="194">
        <f t="shared" ref="D50:O50" si="6">SUM(D51:D60)</f>
        <v>0</v>
      </c>
      <c r="E50" s="194">
        <f t="shared" si="6"/>
        <v>0</v>
      </c>
      <c r="F50" s="194">
        <f t="shared" si="6"/>
        <v>0</v>
      </c>
      <c r="G50" s="194">
        <f t="shared" si="6"/>
        <v>0</v>
      </c>
      <c r="H50" s="194">
        <f t="shared" si="6"/>
        <v>0</v>
      </c>
      <c r="I50" s="194">
        <f t="shared" si="6"/>
        <v>0</v>
      </c>
      <c r="J50" s="194">
        <f t="shared" si="6"/>
        <v>0</v>
      </c>
      <c r="K50" s="194">
        <f t="shared" si="6"/>
        <v>0</v>
      </c>
      <c r="L50" s="194">
        <f t="shared" si="6"/>
        <v>0</v>
      </c>
      <c r="M50" s="194">
        <f t="shared" si="6"/>
        <v>0</v>
      </c>
      <c r="N50" s="194">
        <f t="shared" si="6"/>
        <v>0</v>
      </c>
      <c r="O50" s="194">
        <f t="shared" si="6"/>
        <v>0</v>
      </c>
      <c r="P50" s="195"/>
    </row>
    <row r="51" spans="2:16" s="162" customFormat="1" ht="12.75" customHeight="1" x14ac:dyDescent="0.15">
      <c r="B51" s="223">
        <v>1</v>
      </c>
      <c r="C51" s="213"/>
      <c r="D51" s="224"/>
      <c r="E51" s="225"/>
      <c r="F51" s="225"/>
      <c r="G51" s="225"/>
      <c r="H51" s="225"/>
      <c r="I51" s="225"/>
      <c r="J51" s="225"/>
      <c r="K51" s="225"/>
      <c r="L51" s="225"/>
      <c r="M51" s="225"/>
      <c r="N51" s="225"/>
      <c r="O51" s="226"/>
      <c r="P51" s="217"/>
    </row>
    <row r="52" spans="2:16" s="162" customFormat="1" ht="12.75" customHeight="1" x14ac:dyDescent="0.15">
      <c r="B52" s="180">
        <v>2</v>
      </c>
      <c r="C52" s="181"/>
      <c r="D52" s="227"/>
      <c r="E52" s="228"/>
      <c r="F52" s="228"/>
      <c r="G52" s="228"/>
      <c r="H52" s="228"/>
      <c r="I52" s="228"/>
      <c r="J52" s="228"/>
      <c r="K52" s="228"/>
      <c r="L52" s="228"/>
      <c r="M52" s="228"/>
      <c r="N52" s="228"/>
      <c r="O52" s="229"/>
      <c r="P52" s="185"/>
    </row>
    <row r="53" spans="2:16" s="162" customFormat="1" ht="12.75" customHeight="1" x14ac:dyDescent="0.15">
      <c r="B53" s="180">
        <v>3</v>
      </c>
      <c r="C53" s="181"/>
      <c r="D53" s="227"/>
      <c r="E53" s="228"/>
      <c r="F53" s="228"/>
      <c r="G53" s="228"/>
      <c r="H53" s="228"/>
      <c r="I53" s="228"/>
      <c r="J53" s="228"/>
      <c r="K53" s="228"/>
      <c r="L53" s="228"/>
      <c r="M53" s="228"/>
      <c r="N53" s="228"/>
      <c r="O53" s="229"/>
      <c r="P53" s="185"/>
    </row>
    <row r="54" spans="2:16" s="162" customFormat="1" ht="12.75" customHeight="1" x14ac:dyDescent="0.15">
      <c r="B54" s="180">
        <v>4</v>
      </c>
      <c r="C54" s="181"/>
      <c r="D54" s="227"/>
      <c r="E54" s="228"/>
      <c r="F54" s="228"/>
      <c r="G54" s="228"/>
      <c r="H54" s="228"/>
      <c r="I54" s="228"/>
      <c r="J54" s="228"/>
      <c r="K54" s="228"/>
      <c r="L54" s="228"/>
      <c r="M54" s="228"/>
      <c r="N54" s="228"/>
      <c r="O54" s="229"/>
      <c r="P54" s="185"/>
    </row>
    <row r="55" spans="2:16" s="162" customFormat="1" ht="12.75" customHeight="1" x14ac:dyDescent="0.15">
      <c r="B55" s="180">
        <v>5</v>
      </c>
      <c r="C55" s="181"/>
      <c r="D55" s="227"/>
      <c r="E55" s="228"/>
      <c r="F55" s="228"/>
      <c r="G55" s="228"/>
      <c r="H55" s="228"/>
      <c r="I55" s="228"/>
      <c r="J55" s="228"/>
      <c r="K55" s="228"/>
      <c r="L55" s="228"/>
      <c r="M55" s="228"/>
      <c r="N55" s="228"/>
      <c r="O55" s="229"/>
      <c r="P55" s="185"/>
    </row>
    <row r="56" spans="2:16" s="162" customFormat="1" ht="12.75" customHeight="1" x14ac:dyDescent="0.15">
      <c r="B56" s="180">
        <v>6</v>
      </c>
      <c r="C56" s="181"/>
      <c r="D56" s="227"/>
      <c r="E56" s="228"/>
      <c r="F56" s="228"/>
      <c r="G56" s="228"/>
      <c r="H56" s="228"/>
      <c r="I56" s="228"/>
      <c r="J56" s="228"/>
      <c r="K56" s="228"/>
      <c r="L56" s="228"/>
      <c r="M56" s="228"/>
      <c r="N56" s="228"/>
      <c r="O56" s="229"/>
      <c r="P56" s="185"/>
    </row>
    <row r="57" spans="2:16" s="162" customFormat="1" ht="12.75" customHeight="1" x14ac:dyDescent="0.15">
      <c r="B57" s="180">
        <v>7</v>
      </c>
      <c r="C57" s="181"/>
      <c r="D57" s="227"/>
      <c r="E57" s="228"/>
      <c r="F57" s="228"/>
      <c r="G57" s="228"/>
      <c r="H57" s="228"/>
      <c r="I57" s="228"/>
      <c r="J57" s="228"/>
      <c r="K57" s="228"/>
      <c r="L57" s="228"/>
      <c r="M57" s="228"/>
      <c r="N57" s="228"/>
      <c r="O57" s="229"/>
      <c r="P57" s="185"/>
    </row>
    <row r="58" spans="2:16" s="162" customFormat="1" ht="12.75" customHeight="1" x14ac:dyDescent="0.15">
      <c r="B58" s="180">
        <v>8</v>
      </c>
      <c r="C58" s="181"/>
      <c r="D58" s="227"/>
      <c r="E58" s="228"/>
      <c r="F58" s="228"/>
      <c r="G58" s="228"/>
      <c r="H58" s="228"/>
      <c r="I58" s="228"/>
      <c r="J58" s="228"/>
      <c r="K58" s="228"/>
      <c r="L58" s="228"/>
      <c r="M58" s="228"/>
      <c r="N58" s="228"/>
      <c r="O58" s="229"/>
      <c r="P58" s="185"/>
    </row>
    <row r="59" spans="2:16" s="162" customFormat="1" ht="12.75" customHeight="1" x14ac:dyDescent="0.15">
      <c r="B59" s="180">
        <v>9</v>
      </c>
      <c r="C59" s="181"/>
      <c r="D59" s="227"/>
      <c r="E59" s="228"/>
      <c r="F59" s="228"/>
      <c r="G59" s="228"/>
      <c r="H59" s="228"/>
      <c r="I59" s="228"/>
      <c r="J59" s="228"/>
      <c r="K59" s="228"/>
      <c r="L59" s="228"/>
      <c r="M59" s="228"/>
      <c r="N59" s="228"/>
      <c r="O59" s="230"/>
      <c r="P59" s="185"/>
    </row>
    <row r="60" spans="2:16" s="162" customFormat="1" ht="12.75" customHeight="1" thickBot="1" x14ac:dyDescent="0.2">
      <c r="B60" s="231">
        <v>10</v>
      </c>
      <c r="C60" s="232"/>
      <c r="D60" s="233"/>
      <c r="E60" s="234"/>
      <c r="F60" s="234"/>
      <c r="G60" s="234"/>
      <c r="H60" s="234"/>
      <c r="I60" s="234"/>
      <c r="J60" s="234"/>
      <c r="K60" s="234"/>
      <c r="L60" s="234"/>
      <c r="M60" s="234"/>
      <c r="N60" s="234"/>
      <c r="O60" s="235"/>
      <c r="P60" s="236"/>
    </row>
    <row r="61" spans="2:16" ht="12.95" customHeight="1" x14ac:dyDescent="0.15">
      <c r="B61" s="237" t="s">
        <v>106</v>
      </c>
    </row>
    <row r="62" spans="2:16" ht="12.95" customHeight="1" x14ac:dyDescent="0.15">
      <c r="B62" s="237" t="s">
        <v>107</v>
      </c>
    </row>
    <row r="63" spans="2:16" ht="12.95" customHeight="1" x14ac:dyDescent="0.15">
      <c r="B63" s="237" t="s">
        <v>108</v>
      </c>
    </row>
    <row r="64" spans="2:16" ht="12.95" customHeight="1" x14ac:dyDescent="0.15">
      <c r="B64" s="237" t="s">
        <v>109</v>
      </c>
    </row>
    <row r="65" spans="2:2" ht="12.95" customHeight="1" x14ac:dyDescent="0.15">
      <c r="B65" s="237" t="s">
        <v>110</v>
      </c>
    </row>
    <row r="66" spans="2:2" ht="12.75" customHeight="1" x14ac:dyDescent="0.15">
      <c r="B66" s="237" t="s">
        <v>111</v>
      </c>
    </row>
  </sheetData>
  <mergeCells count="14">
    <mergeCell ref="B17:C17"/>
    <mergeCell ref="B18:C18"/>
    <mergeCell ref="B49:C49"/>
    <mergeCell ref="B50:C50"/>
    <mergeCell ref="B5:C5"/>
    <mergeCell ref="P5:P6"/>
    <mergeCell ref="B6:C6"/>
    <mergeCell ref="B12:C12"/>
    <mergeCell ref="B13:C13"/>
    <mergeCell ref="A1:L1"/>
    <mergeCell ref="B2:C3"/>
    <mergeCell ref="D2:O2"/>
    <mergeCell ref="P2:P3"/>
    <mergeCell ref="B4:C4"/>
  </mergeCells>
  <phoneticPr fontId="6"/>
  <dataValidations count="3">
    <dataValidation imeMode="on" allowBlank="1" showInputMessage="1" showErrorMessage="1" sqref="D19:O48 D7:O11"/>
    <dataValidation imeMode="halfAlpha" allowBlank="1" showInputMessage="1" showErrorMessage="1" sqref="D51:O60 D14:O16"/>
    <dataValidation imeMode="hiragana" allowBlank="1" showInputMessage="1" showErrorMessage="1" sqref="P7:P60 P5 C1:C60"/>
  </dataValidations>
  <pageMargins left="0.70866141732283472" right="0.70866141732283472" top="0.39370078740157483" bottom="0.59055118110236227" header="0.51181102362204722" footer="0.31496062992125984"/>
  <pageSetup paperSize="9" orientation="portrait" r:id="rId1"/>
  <headerFooter alignWithMargins="0">
    <oddFooter xml:space="preserve">&amp;L養&amp;C&amp;A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view="pageBreakPreview" zoomScaleNormal="100" workbookViewId="0">
      <selection activeCell="M4" sqref="M4"/>
    </sheetView>
  </sheetViews>
  <sheetFormatPr defaultRowHeight="13.5" x14ac:dyDescent="0.15"/>
  <cols>
    <col min="1" max="1" width="1.875" style="307" customWidth="1"/>
    <col min="2" max="2" width="2.375" style="307" customWidth="1"/>
    <col min="3" max="3" width="15.625" style="307" customWidth="1"/>
    <col min="4" max="15" width="4.375" style="307" customWidth="1"/>
    <col min="16" max="16" width="16.375" style="307" customWidth="1"/>
    <col min="17" max="16384" width="9" style="307"/>
  </cols>
  <sheetData>
    <row r="1" spans="1:16" s="239" customFormat="1" ht="15" thickBot="1" x14ac:dyDescent="0.2">
      <c r="A1" s="517" t="s">
        <v>189</v>
      </c>
      <c r="B1" s="518"/>
      <c r="C1" s="518"/>
      <c r="D1" s="518"/>
      <c r="E1" s="518"/>
      <c r="F1" s="518"/>
      <c r="G1" s="518"/>
      <c r="H1" s="518"/>
      <c r="I1" s="518"/>
      <c r="J1" s="518"/>
      <c r="K1" s="518"/>
      <c r="L1" s="518"/>
      <c r="M1" s="519" t="s">
        <v>87</v>
      </c>
      <c r="N1" s="520"/>
      <c r="P1" s="240" t="s">
        <v>88</v>
      </c>
    </row>
    <row r="2" spans="1:16" s="239" customFormat="1" ht="13.5" customHeight="1" x14ac:dyDescent="0.15">
      <c r="B2" s="521" t="s">
        <v>91</v>
      </c>
      <c r="C2" s="522"/>
      <c r="D2" s="525" t="s">
        <v>190</v>
      </c>
      <c r="E2" s="526"/>
      <c r="F2" s="526"/>
      <c r="G2" s="526"/>
      <c r="H2" s="526"/>
      <c r="I2" s="526"/>
      <c r="J2" s="526"/>
      <c r="K2" s="526"/>
      <c r="L2" s="526"/>
      <c r="M2" s="526"/>
      <c r="N2" s="526"/>
      <c r="O2" s="527"/>
      <c r="P2" s="528" t="s">
        <v>92</v>
      </c>
    </row>
    <row r="3" spans="1:16" s="239" customFormat="1" ht="13.5" customHeight="1" thickBot="1" x14ac:dyDescent="0.2">
      <c r="B3" s="523"/>
      <c r="C3" s="524"/>
      <c r="D3" s="241" t="s">
        <v>45</v>
      </c>
      <c r="E3" s="242" t="s">
        <v>76</v>
      </c>
      <c r="F3" s="242" t="s">
        <v>77</v>
      </c>
      <c r="G3" s="242" t="s">
        <v>46</v>
      </c>
      <c r="H3" s="242" t="s">
        <v>47</v>
      </c>
      <c r="I3" s="242" t="s">
        <v>48</v>
      </c>
      <c r="J3" s="242" t="s">
        <v>49</v>
      </c>
      <c r="K3" s="242" t="s">
        <v>50</v>
      </c>
      <c r="L3" s="242" t="s">
        <v>51</v>
      </c>
      <c r="M3" s="242" t="s">
        <v>52</v>
      </c>
      <c r="N3" s="242" t="s">
        <v>53</v>
      </c>
      <c r="O3" s="243" t="s">
        <v>54</v>
      </c>
      <c r="P3" s="529"/>
    </row>
    <row r="4" spans="1:16" s="239" customFormat="1" ht="12.75" customHeight="1" thickBot="1" x14ac:dyDescent="0.2">
      <c r="B4" s="530" t="s">
        <v>94</v>
      </c>
      <c r="C4" s="531"/>
      <c r="D4" s="244">
        <f t="shared" ref="D4:O4" si="0">ROUNDDOWN(D5+D17,0)</f>
        <v>34</v>
      </c>
      <c r="E4" s="244">
        <f t="shared" si="0"/>
        <v>34</v>
      </c>
      <c r="F4" s="244">
        <f t="shared" si="0"/>
        <v>34</v>
      </c>
      <c r="G4" s="244">
        <f t="shared" si="0"/>
        <v>34</v>
      </c>
      <c r="H4" s="244">
        <f t="shared" si="0"/>
        <v>34</v>
      </c>
      <c r="I4" s="244">
        <f t="shared" si="0"/>
        <v>34</v>
      </c>
      <c r="J4" s="244">
        <f t="shared" si="0"/>
        <v>34</v>
      </c>
      <c r="K4" s="244">
        <f t="shared" si="0"/>
        <v>34</v>
      </c>
      <c r="L4" s="244">
        <f t="shared" si="0"/>
        <v>34</v>
      </c>
      <c r="M4" s="244">
        <f t="shared" si="0"/>
        <v>34</v>
      </c>
      <c r="N4" s="244">
        <f t="shared" si="0"/>
        <v>35</v>
      </c>
      <c r="O4" s="244">
        <f t="shared" si="0"/>
        <v>34</v>
      </c>
      <c r="P4" s="245" t="s">
        <v>95</v>
      </c>
    </row>
    <row r="5" spans="1:16" s="239" customFormat="1" ht="12.75" customHeight="1" x14ac:dyDescent="0.15">
      <c r="B5" s="538" t="s">
        <v>96</v>
      </c>
      <c r="C5" s="539"/>
      <c r="D5" s="246">
        <f t="shared" ref="D5:O5" si="1">D6+D12</f>
        <v>3</v>
      </c>
      <c r="E5" s="247">
        <f t="shared" si="1"/>
        <v>3</v>
      </c>
      <c r="F5" s="247">
        <f t="shared" si="1"/>
        <v>3</v>
      </c>
      <c r="G5" s="247">
        <f t="shared" si="1"/>
        <v>3</v>
      </c>
      <c r="H5" s="247">
        <f t="shared" si="1"/>
        <v>3</v>
      </c>
      <c r="I5" s="247">
        <f t="shared" si="1"/>
        <v>3</v>
      </c>
      <c r="J5" s="247">
        <f t="shared" si="1"/>
        <v>3</v>
      </c>
      <c r="K5" s="247">
        <f t="shared" si="1"/>
        <v>3.4</v>
      </c>
      <c r="L5" s="247">
        <f t="shared" si="1"/>
        <v>3.24</v>
      </c>
      <c r="M5" s="247">
        <f t="shared" si="1"/>
        <v>2.9</v>
      </c>
      <c r="N5" s="247">
        <f t="shared" si="1"/>
        <v>3.05</v>
      </c>
      <c r="O5" s="248">
        <f t="shared" si="1"/>
        <v>3.13</v>
      </c>
      <c r="P5" s="540" t="s">
        <v>112</v>
      </c>
    </row>
    <row r="6" spans="1:16" s="239" customFormat="1" ht="12.75" customHeight="1" x14ac:dyDescent="0.15">
      <c r="B6" s="536" t="s">
        <v>98</v>
      </c>
      <c r="C6" s="537"/>
      <c r="D6" s="249">
        <f t="shared" ref="D6:O6" si="2">COUNTIF(D7:D11,"○")</f>
        <v>3</v>
      </c>
      <c r="E6" s="250">
        <f t="shared" si="2"/>
        <v>3</v>
      </c>
      <c r="F6" s="250">
        <f t="shared" si="2"/>
        <v>3</v>
      </c>
      <c r="G6" s="250">
        <f t="shared" si="2"/>
        <v>3</v>
      </c>
      <c r="H6" s="250">
        <f t="shared" si="2"/>
        <v>3</v>
      </c>
      <c r="I6" s="250">
        <f t="shared" si="2"/>
        <v>3</v>
      </c>
      <c r="J6" s="250">
        <f t="shared" si="2"/>
        <v>3</v>
      </c>
      <c r="K6" s="250">
        <f t="shared" si="2"/>
        <v>2</v>
      </c>
      <c r="L6" s="250">
        <f t="shared" si="2"/>
        <v>2</v>
      </c>
      <c r="M6" s="250">
        <f t="shared" si="2"/>
        <v>2</v>
      </c>
      <c r="N6" s="250">
        <f t="shared" si="2"/>
        <v>2</v>
      </c>
      <c r="O6" s="251">
        <f t="shared" si="2"/>
        <v>2</v>
      </c>
      <c r="P6" s="541"/>
    </row>
    <row r="7" spans="1:16" s="239" customFormat="1" ht="12.75" customHeight="1" x14ac:dyDescent="0.15">
      <c r="B7" s="252">
        <v>1</v>
      </c>
      <c r="C7" s="253" t="s">
        <v>113</v>
      </c>
      <c r="D7" s="254" t="s">
        <v>114</v>
      </c>
      <c r="E7" s="255" t="s">
        <v>114</v>
      </c>
      <c r="F7" s="255" t="s">
        <v>114</v>
      </c>
      <c r="G7" s="255" t="s">
        <v>114</v>
      </c>
      <c r="H7" s="255" t="s">
        <v>114</v>
      </c>
      <c r="I7" s="255" t="s">
        <v>114</v>
      </c>
      <c r="J7" s="255" t="s">
        <v>114</v>
      </c>
      <c r="K7" s="255" t="s">
        <v>114</v>
      </c>
      <c r="L7" s="255" t="s">
        <v>114</v>
      </c>
      <c r="M7" s="255" t="s">
        <v>114</v>
      </c>
      <c r="N7" s="255" t="s">
        <v>114</v>
      </c>
      <c r="O7" s="256" t="s">
        <v>114</v>
      </c>
      <c r="P7" s="257"/>
    </row>
    <row r="8" spans="1:16" s="239" customFormat="1" ht="12.75" customHeight="1" x14ac:dyDescent="0.15">
      <c r="B8" s="258">
        <v>2</v>
      </c>
      <c r="C8" s="259" t="s">
        <v>113</v>
      </c>
      <c r="D8" s="260" t="s">
        <v>114</v>
      </c>
      <c r="E8" s="261" t="s">
        <v>114</v>
      </c>
      <c r="F8" s="261" t="s">
        <v>114</v>
      </c>
      <c r="G8" s="261" t="s">
        <v>114</v>
      </c>
      <c r="H8" s="261" t="s">
        <v>114</v>
      </c>
      <c r="I8" s="261" t="s">
        <v>114</v>
      </c>
      <c r="J8" s="261" t="s">
        <v>114</v>
      </c>
      <c r="K8" s="261" t="s">
        <v>114</v>
      </c>
      <c r="L8" s="261" t="s">
        <v>114</v>
      </c>
      <c r="M8" s="261" t="s">
        <v>114</v>
      </c>
      <c r="N8" s="261" t="s">
        <v>114</v>
      </c>
      <c r="O8" s="262" t="s">
        <v>114</v>
      </c>
      <c r="P8" s="263"/>
    </row>
    <row r="9" spans="1:16" s="239" customFormat="1" ht="12.75" customHeight="1" x14ac:dyDescent="0.15">
      <c r="B9" s="258">
        <v>3</v>
      </c>
      <c r="C9" s="259" t="s">
        <v>113</v>
      </c>
      <c r="D9" s="260" t="s">
        <v>114</v>
      </c>
      <c r="E9" s="261" t="s">
        <v>114</v>
      </c>
      <c r="F9" s="261" t="s">
        <v>114</v>
      </c>
      <c r="G9" s="261" t="s">
        <v>114</v>
      </c>
      <c r="H9" s="261" t="s">
        <v>114</v>
      </c>
      <c r="I9" s="261" t="s">
        <v>114</v>
      </c>
      <c r="J9" s="261" t="s">
        <v>114</v>
      </c>
      <c r="K9" s="261" t="s">
        <v>115</v>
      </c>
      <c r="L9" s="261" t="s">
        <v>116</v>
      </c>
      <c r="M9" s="261" t="s">
        <v>116</v>
      </c>
      <c r="N9" s="261" t="s">
        <v>116</v>
      </c>
      <c r="O9" s="264" t="s">
        <v>116</v>
      </c>
      <c r="P9" s="263" t="s">
        <v>117</v>
      </c>
    </row>
    <row r="10" spans="1:16" s="239" customFormat="1" ht="12.75" customHeight="1" x14ac:dyDescent="0.15">
      <c r="B10" s="258">
        <v>4</v>
      </c>
      <c r="C10" s="265"/>
      <c r="D10" s="260"/>
      <c r="E10" s="261"/>
      <c r="F10" s="261"/>
      <c r="G10" s="261"/>
      <c r="H10" s="261"/>
      <c r="I10" s="261"/>
      <c r="J10" s="261"/>
      <c r="K10" s="261"/>
      <c r="L10" s="261"/>
      <c r="M10" s="261"/>
      <c r="N10" s="261"/>
      <c r="O10" s="264"/>
      <c r="P10" s="266"/>
    </row>
    <row r="11" spans="1:16" s="239" customFormat="1" ht="12.75" customHeight="1" x14ac:dyDescent="0.15">
      <c r="B11" s="267">
        <v>5</v>
      </c>
      <c r="C11" s="268"/>
      <c r="D11" s="269"/>
      <c r="E11" s="270"/>
      <c r="F11" s="270"/>
      <c r="G11" s="270"/>
      <c r="H11" s="270"/>
      <c r="I11" s="270"/>
      <c r="J11" s="270"/>
      <c r="K11" s="270"/>
      <c r="L11" s="270"/>
      <c r="M11" s="270"/>
      <c r="N11" s="270"/>
      <c r="O11" s="271"/>
      <c r="P11" s="272"/>
    </row>
    <row r="12" spans="1:16" s="239" customFormat="1" ht="12.75" customHeight="1" x14ac:dyDescent="0.15">
      <c r="B12" s="534" t="s">
        <v>99</v>
      </c>
      <c r="C12" s="535"/>
      <c r="D12" s="273">
        <f>ROUND(D13/30*7/40,2)</f>
        <v>0</v>
      </c>
      <c r="E12" s="273">
        <f>ROUND(E13/31*7/40,2)</f>
        <v>0</v>
      </c>
      <c r="F12" s="273">
        <f>ROUND(F13/30*7/40,2)</f>
        <v>0</v>
      </c>
      <c r="G12" s="273">
        <f>ROUND(G13/31*7/40,2)</f>
        <v>0</v>
      </c>
      <c r="H12" s="273">
        <f>ROUND(H13/31*7/40,2)</f>
        <v>0</v>
      </c>
      <c r="I12" s="273">
        <f>ROUND(I13/30*7/40,2)</f>
        <v>0</v>
      </c>
      <c r="J12" s="273">
        <f>ROUND(J13/31*7/40,2)</f>
        <v>0</v>
      </c>
      <c r="K12" s="273">
        <f>ROUND(K13/30*7/40,2)</f>
        <v>1.4</v>
      </c>
      <c r="L12" s="273">
        <f>ROUND(L13/31*7/40,2)</f>
        <v>1.24</v>
      </c>
      <c r="M12" s="273">
        <f>ROUND(M13/31*7/40,2)</f>
        <v>0.9</v>
      </c>
      <c r="N12" s="273">
        <f>ROUND(N13/28*7/40,2)</f>
        <v>1.05</v>
      </c>
      <c r="O12" s="273">
        <f>ROUND(O13/31*7/40,2)</f>
        <v>1.1299999999999999</v>
      </c>
      <c r="P12" s="274" t="s">
        <v>100</v>
      </c>
    </row>
    <row r="13" spans="1:16" s="239" customFormat="1" ht="12.75" customHeight="1" x14ac:dyDescent="0.15">
      <c r="B13" s="536" t="s">
        <v>101</v>
      </c>
      <c r="C13" s="537"/>
      <c r="D13" s="275">
        <f t="shared" ref="D13:O13" si="3">SUM(D14:D16)</f>
        <v>0</v>
      </c>
      <c r="E13" s="275">
        <f t="shared" si="3"/>
        <v>0</v>
      </c>
      <c r="F13" s="275">
        <f t="shared" si="3"/>
        <v>0</v>
      </c>
      <c r="G13" s="275">
        <f t="shared" si="3"/>
        <v>0</v>
      </c>
      <c r="H13" s="275">
        <f t="shared" si="3"/>
        <v>0</v>
      </c>
      <c r="I13" s="275">
        <f t="shared" si="3"/>
        <v>0</v>
      </c>
      <c r="J13" s="275">
        <f t="shared" si="3"/>
        <v>0</v>
      </c>
      <c r="K13" s="275">
        <f t="shared" si="3"/>
        <v>240</v>
      </c>
      <c r="L13" s="275">
        <f t="shared" si="3"/>
        <v>220</v>
      </c>
      <c r="M13" s="275">
        <f t="shared" si="3"/>
        <v>160</v>
      </c>
      <c r="N13" s="275">
        <f t="shared" si="3"/>
        <v>168</v>
      </c>
      <c r="O13" s="275">
        <f t="shared" si="3"/>
        <v>200</v>
      </c>
      <c r="P13" s="276"/>
    </row>
    <row r="14" spans="1:16" s="239" customFormat="1" ht="12.75" customHeight="1" x14ac:dyDescent="0.15">
      <c r="B14" s="258">
        <v>1</v>
      </c>
      <c r="C14" s="259" t="s">
        <v>113</v>
      </c>
      <c r="D14" s="277"/>
      <c r="E14" s="278"/>
      <c r="F14" s="278"/>
      <c r="G14" s="278"/>
      <c r="H14" s="278"/>
      <c r="I14" s="279"/>
      <c r="J14" s="279"/>
      <c r="K14" s="279">
        <v>160</v>
      </c>
      <c r="L14" s="279">
        <v>160</v>
      </c>
      <c r="M14" s="279">
        <v>160</v>
      </c>
      <c r="N14" s="279">
        <v>168</v>
      </c>
      <c r="O14" s="280">
        <v>160</v>
      </c>
      <c r="P14" s="266"/>
    </row>
    <row r="15" spans="1:16" s="239" customFormat="1" ht="12.75" customHeight="1" x14ac:dyDescent="0.15">
      <c r="B15" s="258">
        <v>2</v>
      </c>
      <c r="C15" s="259" t="s">
        <v>113</v>
      </c>
      <c r="D15" s="281"/>
      <c r="E15" s="279"/>
      <c r="F15" s="279"/>
      <c r="G15" s="279"/>
      <c r="H15" s="279"/>
      <c r="I15" s="279"/>
      <c r="J15" s="279"/>
      <c r="K15" s="279">
        <v>80</v>
      </c>
      <c r="L15" s="279">
        <v>60</v>
      </c>
      <c r="M15" s="279"/>
      <c r="N15" s="279"/>
      <c r="O15" s="280">
        <v>40</v>
      </c>
      <c r="P15" s="266"/>
    </row>
    <row r="16" spans="1:16" s="239" customFormat="1" ht="12.75" customHeight="1" thickBot="1" x14ac:dyDescent="0.2">
      <c r="B16" s="258">
        <v>3</v>
      </c>
      <c r="C16" s="265"/>
      <c r="D16" s="281"/>
      <c r="E16" s="279"/>
      <c r="F16" s="279"/>
      <c r="G16" s="279"/>
      <c r="H16" s="279"/>
      <c r="I16" s="279"/>
      <c r="J16" s="279"/>
      <c r="K16" s="279"/>
      <c r="L16" s="279"/>
      <c r="M16" s="279"/>
      <c r="N16" s="279"/>
      <c r="O16" s="280"/>
      <c r="P16" s="266"/>
    </row>
    <row r="17" spans="2:16" s="239" customFormat="1" ht="12.75" customHeight="1" x14ac:dyDescent="0.15">
      <c r="B17" s="542" t="s">
        <v>102</v>
      </c>
      <c r="C17" s="543"/>
      <c r="D17" s="282">
        <f t="shared" ref="D17:O17" si="4">D18+D49</f>
        <v>31.73</v>
      </c>
      <c r="E17" s="283">
        <f t="shared" si="4"/>
        <v>31.61</v>
      </c>
      <c r="F17" s="283">
        <f t="shared" si="4"/>
        <v>31.8</v>
      </c>
      <c r="G17" s="283">
        <f t="shared" si="4"/>
        <v>31.71</v>
      </c>
      <c r="H17" s="283">
        <f t="shared" si="4"/>
        <v>31.16</v>
      </c>
      <c r="I17" s="283">
        <f t="shared" si="4"/>
        <v>31.85</v>
      </c>
      <c r="J17" s="283">
        <f t="shared" si="4"/>
        <v>31.71</v>
      </c>
      <c r="K17" s="283">
        <f t="shared" si="4"/>
        <v>31.33</v>
      </c>
      <c r="L17" s="283">
        <f t="shared" si="4"/>
        <v>30.77</v>
      </c>
      <c r="M17" s="283">
        <f t="shared" si="4"/>
        <v>31.16</v>
      </c>
      <c r="N17" s="283">
        <f t="shared" si="4"/>
        <v>32</v>
      </c>
      <c r="O17" s="284">
        <f t="shared" si="4"/>
        <v>31.61</v>
      </c>
      <c r="P17" s="285"/>
    </row>
    <row r="18" spans="2:16" s="239" customFormat="1" ht="12.75" customHeight="1" x14ac:dyDescent="0.15">
      <c r="B18" s="532" t="s">
        <v>103</v>
      </c>
      <c r="C18" s="533"/>
      <c r="D18" s="286">
        <f t="shared" ref="D18:O18" si="5">COUNTIF(D19:D48,"○")</f>
        <v>28</v>
      </c>
      <c r="E18" s="286">
        <f t="shared" si="5"/>
        <v>28</v>
      </c>
      <c r="F18" s="286">
        <f t="shared" si="5"/>
        <v>29</v>
      </c>
      <c r="G18" s="286">
        <f t="shared" si="5"/>
        <v>29</v>
      </c>
      <c r="H18" s="286">
        <f t="shared" si="5"/>
        <v>28</v>
      </c>
      <c r="I18" s="286">
        <f t="shared" si="5"/>
        <v>29</v>
      </c>
      <c r="J18" s="286">
        <f t="shared" si="5"/>
        <v>29</v>
      </c>
      <c r="K18" s="286">
        <f t="shared" si="5"/>
        <v>29</v>
      </c>
      <c r="L18" s="286">
        <f t="shared" si="5"/>
        <v>28</v>
      </c>
      <c r="M18" s="286">
        <f t="shared" si="5"/>
        <v>28</v>
      </c>
      <c r="N18" s="286">
        <f t="shared" si="5"/>
        <v>28</v>
      </c>
      <c r="O18" s="286">
        <f t="shared" si="5"/>
        <v>28</v>
      </c>
      <c r="P18" s="287"/>
    </row>
    <row r="19" spans="2:16" s="239" customFormat="1" ht="12.75" customHeight="1" x14ac:dyDescent="0.15">
      <c r="B19" s="252">
        <v>1</v>
      </c>
      <c r="C19" s="253" t="s">
        <v>113</v>
      </c>
      <c r="D19" s="254" t="s">
        <v>114</v>
      </c>
      <c r="E19" s="255" t="s">
        <v>114</v>
      </c>
      <c r="F19" s="255" t="s">
        <v>114</v>
      </c>
      <c r="G19" s="255" t="s">
        <v>114</v>
      </c>
      <c r="H19" s="255" t="s">
        <v>114</v>
      </c>
      <c r="I19" s="255" t="s">
        <v>114</v>
      </c>
      <c r="J19" s="255" t="s">
        <v>114</v>
      </c>
      <c r="K19" s="255" t="s">
        <v>114</v>
      </c>
      <c r="L19" s="255" t="s">
        <v>114</v>
      </c>
      <c r="M19" s="255" t="s">
        <v>114</v>
      </c>
      <c r="N19" s="255" t="s">
        <v>114</v>
      </c>
      <c r="O19" s="256" t="s">
        <v>114</v>
      </c>
      <c r="P19" s="257"/>
    </row>
    <row r="20" spans="2:16" s="239" customFormat="1" ht="12.75" customHeight="1" x14ac:dyDescent="0.15">
      <c r="B20" s="258">
        <v>2</v>
      </c>
      <c r="C20" s="259" t="s">
        <v>113</v>
      </c>
      <c r="D20" s="260" t="s">
        <v>114</v>
      </c>
      <c r="E20" s="261" t="s">
        <v>114</v>
      </c>
      <c r="F20" s="261" t="s">
        <v>114</v>
      </c>
      <c r="G20" s="261" t="s">
        <v>114</v>
      </c>
      <c r="H20" s="261" t="s">
        <v>114</v>
      </c>
      <c r="I20" s="261" t="s">
        <v>114</v>
      </c>
      <c r="J20" s="261" t="s">
        <v>114</v>
      </c>
      <c r="K20" s="261" t="s">
        <v>114</v>
      </c>
      <c r="L20" s="261" t="s">
        <v>114</v>
      </c>
      <c r="M20" s="261" t="s">
        <v>114</v>
      </c>
      <c r="N20" s="261" t="s">
        <v>114</v>
      </c>
      <c r="O20" s="262" t="s">
        <v>114</v>
      </c>
      <c r="P20" s="263"/>
    </row>
    <row r="21" spans="2:16" s="239" customFormat="1" ht="12.75" customHeight="1" x14ac:dyDescent="0.15">
      <c r="B21" s="258">
        <v>3</v>
      </c>
      <c r="C21" s="259" t="s">
        <v>113</v>
      </c>
      <c r="D21" s="260" t="s">
        <v>114</v>
      </c>
      <c r="E21" s="261" t="s">
        <v>114</v>
      </c>
      <c r="F21" s="261" t="s">
        <v>114</v>
      </c>
      <c r="G21" s="261" t="s">
        <v>114</v>
      </c>
      <c r="H21" s="261" t="s">
        <v>114</v>
      </c>
      <c r="I21" s="261" t="s">
        <v>114</v>
      </c>
      <c r="J21" s="261" t="s">
        <v>114</v>
      </c>
      <c r="K21" s="261" t="s">
        <v>114</v>
      </c>
      <c r="L21" s="261" t="s">
        <v>114</v>
      </c>
      <c r="M21" s="261" t="s">
        <v>114</v>
      </c>
      <c r="N21" s="261" t="s">
        <v>114</v>
      </c>
      <c r="O21" s="262" t="s">
        <v>114</v>
      </c>
      <c r="P21" s="263"/>
    </row>
    <row r="22" spans="2:16" s="239" customFormat="1" ht="12.75" customHeight="1" x14ac:dyDescent="0.15">
      <c r="B22" s="258">
        <v>4</v>
      </c>
      <c r="C22" s="259" t="s">
        <v>113</v>
      </c>
      <c r="D22" s="260" t="s">
        <v>114</v>
      </c>
      <c r="E22" s="261" t="s">
        <v>114</v>
      </c>
      <c r="F22" s="261" t="s">
        <v>114</v>
      </c>
      <c r="G22" s="261" t="s">
        <v>114</v>
      </c>
      <c r="H22" s="261" t="s">
        <v>114</v>
      </c>
      <c r="I22" s="261" t="s">
        <v>114</v>
      </c>
      <c r="J22" s="261" t="s">
        <v>114</v>
      </c>
      <c r="K22" s="261" t="s">
        <v>114</v>
      </c>
      <c r="L22" s="261" t="s">
        <v>114</v>
      </c>
      <c r="M22" s="261" t="s">
        <v>114</v>
      </c>
      <c r="N22" s="261" t="s">
        <v>114</v>
      </c>
      <c r="O22" s="262" t="s">
        <v>114</v>
      </c>
      <c r="P22" s="263"/>
    </row>
    <row r="23" spans="2:16" s="239" customFormat="1" ht="12.75" customHeight="1" x14ac:dyDescent="0.15">
      <c r="B23" s="258">
        <v>5</v>
      </c>
      <c r="C23" s="259" t="s">
        <v>113</v>
      </c>
      <c r="D23" s="260" t="s">
        <v>114</v>
      </c>
      <c r="E23" s="261" t="s">
        <v>114</v>
      </c>
      <c r="F23" s="261" t="s">
        <v>114</v>
      </c>
      <c r="G23" s="261" t="s">
        <v>114</v>
      </c>
      <c r="H23" s="261" t="s">
        <v>114</v>
      </c>
      <c r="I23" s="261" t="s">
        <v>114</v>
      </c>
      <c r="J23" s="261" t="s">
        <v>114</v>
      </c>
      <c r="K23" s="261" t="s">
        <v>114</v>
      </c>
      <c r="L23" s="261" t="s">
        <v>114</v>
      </c>
      <c r="M23" s="261" t="s">
        <v>114</v>
      </c>
      <c r="N23" s="261" t="s">
        <v>114</v>
      </c>
      <c r="O23" s="262" t="s">
        <v>114</v>
      </c>
      <c r="P23" s="263"/>
    </row>
    <row r="24" spans="2:16" s="239" customFormat="1" ht="12.75" customHeight="1" x14ac:dyDescent="0.15">
      <c r="B24" s="258">
        <v>6</v>
      </c>
      <c r="C24" s="259" t="s">
        <v>113</v>
      </c>
      <c r="D24" s="260" t="s">
        <v>114</v>
      </c>
      <c r="E24" s="261" t="s">
        <v>114</v>
      </c>
      <c r="F24" s="261" t="s">
        <v>114</v>
      </c>
      <c r="G24" s="261" t="s">
        <v>114</v>
      </c>
      <c r="H24" s="261" t="s">
        <v>114</v>
      </c>
      <c r="I24" s="261" t="s">
        <v>114</v>
      </c>
      <c r="J24" s="261" t="s">
        <v>114</v>
      </c>
      <c r="K24" s="261" t="s">
        <v>114</v>
      </c>
      <c r="L24" s="261" t="s">
        <v>114</v>
      </c>
      <c r="M24" s="261" t="s">
        <v>114</v>
      </c>
      <c r="N24" s="261" t="s">
        <v>114</v>
      </c>
      <c r="O24" s="262" t="s">
        <v>114</v>
      </c>
      <c r="P24" s="288"/>
    </row>
    <row r="25" spans="2:16" s="239" customFormat="1" ht="12.75" customHeight="1" x14ac:dyDescent="0.15">
      <c r="B25" s="258">
        <v>7</v>
      </c>
      <c r="C25" s="259" t="s">
        <v>113</v>
      </c>
      <c r="D25" s="260" t="s">
        <v>114</v>
      </c>
      <c r="E25" s="261" t="s">
        <v>114</v>
      </c>
      <c r="F25" s="261" t="s">
        <v>114</v>
      </c>
      <c r="G25" s="261" t="s">
        <v>114</v>
      </c>
      <c r="H25" s="261" t="s">
        <v>114</v>
      </c>
      <c r="I25" s="261" t="s">
        <v>114</v>
      </c>
      <c r="J25" s="261" t="s">
        <v>114</v>
      </c>
      <c r="K25" s="261" t="s">
        <v>114</v>
      </c>
      <c r="L25" s="261" t="s">
        <v>114</v>
      </c>
      <c r="M25" s="261" t="s">
        <v>114</v>
      </c>
      <c r="N25" s="261" t="s">
        <v>114</v>
      </c>
      <c r="O25" s="262" t="s">
        <v>114</v>
      </c>
      <c r="P25" s="288"/>
    </row>
    <row r="26" spans="2:16" s="239" customFormat="1" ht="12.75" customHeight="1" x14ac:dyDescent="0.15">
      <c r="B26" s="258">
        <v>8</v>
      </c>
      <c r="C26" s="259" t="s">
        <v>113</v>
      </c>
      <c r="D26" s="260" t="s">
        <v>114</v>
      </c>
      <c r="E26" s="261" t="s">
        <v>114</v>
      </c>
      <c r="F26" s="261" t="s">
        <v>114</v>
      </c>
      <c r="G26" s="261" t="s">
        <v>114</v>
      </c>
      <c r="H26" s="261" t="s">
        <v>114</v>
      </c>
      <c r="I26" s="261" t="s">
        <v>114</v>
      </c>
      <c r="J26" s="261" t="s">
        <v>114</v>
      </c>
      <c r="K26" s="261" t="s">
        <v>114</v>
      </c>
      <c r="L26" s="261" t="s">
        <v>114</v>
      </c>
      <c r="M26" s="261" t="s">
        <v>114</v>
      </c>
      <c r="N26" s="261" t="s">
        <v>114</v>
      </c>
      <c r="O26" s="262" t="s">
        <v>114</v>
      </c>
      <c r="P26" s="288"/>
    </row>
    <row r="27" spans="2:16" s="239" customFormat="1" ht="12.75" customHeight="1" x14ac:dyDescent="0.15">
      <c r="B27" s="258">
        <v>9</v>
      </c>
      <c r="C27" s="259" t="s">
        <v>113</v>
      </c>
      <c r="D27" s="260" t="s">
        <v>114</v>
      </c>
      <c r="E27" s="261" t="s">
        <v>114</v>
      </c>
      <c r="F27" s="261" t="s">
        <v>114</v>
      </c>
      <c r="G27" s="261" t="s">
        <v>114</v>
      </c>
      <c r="H27" s="261" t="s">
        <v>114</v>
      </c>
      <c r="I27" s="261" t="s">
        <v>114</v>
      </c>
      <c r="J27" s="261" t="s">
        <v>114</v>
      </c>
      <c r="K27" s="261" t="s">
        <v>114</v>
      </c>
      <c r="L27" s="261" t="s">
        <v>114</v>
      </c>
      <c r="M27" s="261" t="s">
        <v>114</v>
      </c>
      <c r="N27" s="261" t="s">
        <v>114</v>
      </c>
      <c r="O27" s="262" t="s">
        <v>114</v>
      </c>
      <c r="P27" s="288"/>
    </row>
    <row r="28" spans="2:16" s="239" customFormat="1" ht="12.75" customHeight="1" x14ac:dyDescent="0.15">
      <c r="B28" s="258">
        <v>10</v>
      </c>
      <c r="C28" s="259" t="s">
        <v>113</v>
      </c>
      <c r="D28" s="260" t="s">
        <v>114</v>
      </c>
      <c r="E28" s="261" t="s">
        <v>114</v>
      </c>
      <c r="F28" s="261" t="s">
        <v>114</v>
      </c>
      <c r="G28" s="261" t="s">
        <v>114</v>
      </c>
      <c r="H28" s="261" t="s">
        <v>114</v>
      </c>
      <c r="I28" s="261" t="s">
        <v>114</v>
      </c>
      <c r="J28" s="261" t="s">
        <v>114</v>
      </c>
      <c r="K28" s="261" t="s">
        <v>114</v>
      </c>
      <c r="L28" s="261" t="s">
        <v>114</v>
      </c>
      <c r="M28" s="261" t="s">
        <v>114</v>
      </c>
      <c r="N28" s="261" t="s">
        <v>114</v>
      </c>
      <c r="O28" s="262" t="s">
        <v>114</v>
      </c>
      <c r="P28" s="288"/>
    </row>
    <row r="29" spans="2:16" s="239" customFormat="1" ht="12.75" customHeight="1" x14ac:dyDescent="0.15">
      <c r="B29" s="258">
        <v>11</v>
      </c>
      <c r="C29" s="259" t="s">
        <v>113</v>
      </c>
      <c r="D29" s="260" t="s">
        <v>114</v>
      </c>
      <c r="E29" s="261" t="s">
        <v>114</v>
      </c>
      <c r="F29" s="261" t="s">
        <v>114</v>
      </c>
      <c r="G29" s="261" t="s">
        <v>114</v>
      </c>
      <c r="H29" s="261" t="s">
        <v>114</v>
      </c>
      <c r="I29" s="261" t="s">
        <v>114</v>
      </c>
      <c r="J29" s="261" t="s">
        <v>114</v>
      </c>
      <c r="K29" s="261" t="s">
        <v>114</v>
      </c>
      <c r="L29" s="261" t="s">
        <v>114</v>
      </c>
      <c r="M29" s="261" t="s">
        <v>114</v>
      </c>
      <c r="N29" s="261" t="s">
        <v>114</v>
      </c>
      <c r="O29" s="262" t="s">
        <v>114</v>
      </c>
      <c r="P29" s="288"/>
    </row>
    <row r="30" spans="2:16" s="239" customFormat="1" ht="12.75" customHeight="1" x14ac:dyDescent="0.15">
      <c r="B30" s="258">
        <v>12</v>
      </c>
      <c r="C30" s="259" t="s">
        <v>113</v>
      </c>
      <c r="D30" s="260" t="s">
        <v>114</v>
      </c>
      <c r="E30" s="261" t="s">
        <v>114</v>
      </c>
      <c r="F30" s="261" t="s">
        <v>114</v>
      </c>
      <c r="G30" s="261" t="s">
        <v>114</v>
      </c>
      <c r="H30" s="261" t="s">
        <v>114</v>
      </c>
      <c r="I30" s="261" t="s">
        <v>114</v>
      </c>
      <c r="J30" s="261" t="s">
        <v>114</v>
      </c>
      <c r="K30" s="261" t="s">
        <v>114</v>
      </c>
      <c r="L30" s="261" t="s">
        <v>114</v>
      </c>
      <c r="M30" s="261" t="s">
        <v>114</v>
      </c>
      <c r="N30" s="261" t="s">
        <v>114</v>
      </c>
      <c r="O30" s="262" t="s">
        <v>114</v>
      </c>
      <c r="P30" s="288"/>
    </row>
    <row r="31" spans="2:16" s="239" customFormat="1" ht="12.75" customHeight="1" x14ac:dyDescent="0.15">
      <c r="B31" s="258">
        <v>13</v>
      </c>
      <c r="C31" s="259" t="s">
        <v>113</v>
      </c>
      <c r="D31" s="260" t="s">
        <v>114</v>
      </c>
      <c r="E31" s="261" t="s">
        <v>114</v>
      </c>
      <c r="F31" s="261" t="s">
        <v>114</v>
      </c>
      <c r="G31" s="261" t="s">
        <v>114</v>
      </c>
      <c r="H31" s="261" t="s">
        <v>114</v>
      </c>
      <c r="I31" s="261" t="s">
        <v>114</v>
      </c>
      <c r="J31" s="261" t="s">
        <v>114</v>
      </c>
      <c r="K31" s="261" t="s">
        <v>114</v>
      </c>
      <c r="L31" s="261" t="s">
        <v>114</v>
      </c>
      <c r="M31" s="261" t="s">
        <v>114</v>
      </c>
      <c r="N31" s="261" t="s">
        <v>114</v>
      </c>
      <c r="O31" s="262" t="s">
        <v>114</v>
      </c>
      <c r="P31" s="288"/>
    </row>
    <row r="32" spans="2:16" s="239" customFormat="1" ht="12.75" customHeight="1" x14ac:dyDescent="0.15">
      <c r="B32" s="258">
        <v>14</v>
      </c>
      <c r="C32" s="259" t="s">
        <v>113</v>
      </c>
      <c r="D32" s="260" t="s">
        <v>114</v>
      </c>
      <c r="E32" s="261" t="s">
        <v>114</v>
      </c>
      <c r="F32" s="261" t="s">
        <v>114</v>
      </c>
      <c r="G32" s="261" t="s">
        <v>114</v>
      </c>
      <c r="H32" s="261" t="s">
        <v>114</v>
      </c>
      <c r="I32" s="261" t="s">
        <v>114</v>
      </c>
      <c r="J32" s="261" t="s">
        <v>114</v>
      </c>
      <c r="K32" s="261" t="s">
        <v>114</v>
      </c>
      <c r="L32" s="261" t="s">
        <v>114</v>
      </c>
      <c r="M32" s="261" t="s">
        <v>114</v>
      </c>
      <c r="N32" s="261" t="s">
        <v>114</v>
      </c>
      <c r="O32" s="262" t="s">
        <v>114</v>
      </c>
      <c r="P32" s="288"/>
    </row>
    <row r="33" spans="2:16" s="239" customFormat="1" ht="12.75" customHeight="1" x14ac:dyDescent="0.15">
      <c r="B33" s="258">
        <v>15</v>
      </c>
      <c r="C33" s="259" t="s">
        <v>113</v>
      </c>
      <c r="D33" s="260" t="s">
        <v>114</v>
      </c>
      <c r="E33" s="261" t="s">
        <v>114</v>
      </c>
      <c r="F33" s="261" t="s">
        <v>114</v>
      </c>
      <c r="G33" s="261" t="s">
        <v>114</v>
      </c>
      <c r="H33" s="261" t="s">
        <v>114</v>
      </c>
      <c r="I33" s="261" t="s">
        <v>114</v>
      </c>
      <c r="J33" s="261" t="s">
        <v>114</v>
      </c>
      <c r="K33" s="261" t="s">
        <v>114</v>
      </c>
      <c r="L33" s="261" t="s">
        <v>114</v>
      </c>
      <c r="M33" s="261" t="s">
        <v>114</v>
      </c>
      <c r="N33" s="261" t="s">
        <v>114</v>
      </c>
      <c r="O33" s="262" t="s">
        <v>114</v>
      </c>
      <c r="P33" s="288"/>
    </row>
    <row r="34" spans="2:16" s="239" customFormat="1" ht="12.75" customHeight="1" x14ac:dyDescent="0.15">
      <c r="B34" s="258">
        <v>16</v>
      </c>
      <c r="C34" s="259" t="s">
        <v>113</v>
      </c>
      <c r="D34" s="260" t="s">
        <v>114</v>
      </c>
      <c r="E34" s="261" t="s">
        <v>114</v>
      </c>
      <c r="F34" s="261" t="s">
        <v>114</v>
      </c>
      <c r="G34" s="261" t="s">
        <v>114</v>
      </c>
      <c r="H34" s="261" t="s">
        <v>114</v>
      </c>
      <c r="I34" s="261" t="s">
        <v>114</v>
      </c>
      <c r="J34" s="261" t="s">
        <v>114</v>
      </c>
      <c r="K34" s="261" t="s">
        <v>114</v>
      </c>
      <c r="L34" s="261" t="s">
        <v>114</v>
      </c>
      <c r="M34" s="261" t="s">
        <v>114</v>
      </c>
      <c r="N34" s="261" t="s">
        <v>114</v>
      </c>
      <c r="O34" s="262" t="s">
        <v>114</v>
      </c>
      <c r="P34" s="288"/>
    </row>
    <row r="35" spans="2:16" s="239" customFormat="1" ht="12.75" customHeight="1" x14ac:dyDescent="0.15">
      <c r="B35" s="258">
        <v>17</v>
      </c>
      <c r="C35" s="259" t="s">
        <v>113</v>
      </c>
      <c r="D35" s="260" t="s">
        <v>114</v>
      </c>
      <c r="E35" s="261" t="s">
        <v>114</v>
      </c>
      <c r="F35" s="261" t="s">
        <v>114</v>
      </c>
      <c r="G35" s="261" t="s">
        <v>114</v>
      </c>
      <c r="H35" s="261" t="s">
        <v>114</v>
      </c>
      <c r="I35" s="261" t="s">
        <v>114</v>
      </c>
      <c r="J35" s="261" t="s">
        <v>114</v>
      </c>
      <c r="K35" s="261" t="s">
        <v>114</v>
      </c>
      <c r="L35" s="261" t="s">
        <v>114</v>
      </c>
      <c r="M35" s="261" t="s">
        <v>114</v>
      </c>
      <c r="N35" s="261" t="s">
        <v>114</v>
      </c>
      <c r="O35" s="262" t="s">
        <v>114</v>
      </c>
      <c r="P35" s="263"/>
    </row>
    <row r="36" spans="2:16" s="239" customFormat="1" ht="12.75" customHeight="1" x14ac:dyDescent="0.15">
      <c r="B36" s="258">
        <v>18</v>
      </c>
      <c r="C36" s="259" t="s">
        <v>113</v>
      </c>
      <c r="D36" s="260" t="s">
        <v>114</v>
      </c>
      <c r="E36" s="261" t="s">
        <v>114</v>
      </c>
      <c r="F36" s="261" t="s">
        <v>114</v>
      </c>
      <c r="G36" s="261" t="s">
        <v>114</v>
      </c>
      <c r="H36" s="261" t="s">
        <v>114</v>
      </c>
      <c r="I36" s="261" t="s">
        <v>114</v>
      </c>
      <c r="J36" s="261" t="s">
        <v>114</v>
      </c>
      <c r="K36" s="261" t="s">
        <v>114</v>
      </c>
      <c r="L36" s="261" t="s">
        <v>114</v>
      </c>
      <c r="M36" s="261" t="s">
        <v>114</v>
      </c>
      <c r="N36" s="261" t="s">
        <v>114</v>
      </c>
      <c r="O36" s="262" t="s">
        <v>114</v>
      </c>
      <c r="P36" s="263"/>
    </row>
    <row r="37" spans="2:16" s="239" customFormat="1" ht="12.75" customHeight="1" x14ac:dyDescent="0.15">
      <c r="B37" s="258">
        <v>19</v>
      </c>
      <c r="C37" s="259" t="s">
        <v>113</v>
      </c>
      <c r="D37" s="260" t="s">
        <v>114</v>
      </c>
      <c r="E37" s="261" t="s">
        <v>114</v>
      </c>
      <c r="F37" s="261" t="s">
        <v>114</v>
      </c>
      <c r="G37" s="261" t="s">
        <v>114</v>
      </c>
      <c r="H37" s="261" t="s">
        <v>114</v>
      </c>
      <c r="I37" s="261" t="s">
        <v>114</v>
      </c>
      <c r="J37" s="261" t="s">
        <v>114</v>
      </c>
      <c r="K37" s="261" t="s">
        <v>114</v>
      </c>
      <c r="L37" s="261" t="s">
        <v>114</v>
      </c>
      <c r="M37" s="261" t="s">
        <v>114</v>
      </c>
      <c r="N37" s="261" t="s">
        <v>114</v>
      </c>
      <c r="O37" s="262" t="s">
        <v>114</v>
      </c>
      <c r="P37" s="263"/>
    </row>
    <row r="38" spans="2:16" s="239" customFormat="1" ht="12.75" customHeight="1" x14ac:dyDescent="0.15">
      <c r="B38" s="258">
        <v>20</v>
      </c>
      <c r="C38" s="259" t="s">
        <v>113</v>
      </c>
      <c r="D38" s="260" t="s">
        <v>114</v>
      </c>
      <c r="E38" s="261" t="s">
        <v>114</v>
      </c>
      <c r="F38" s="261" t="s">
        <v>114</v>
      </c>
      <c r="G38" s="261" t="s">
        <v>114</v>
      </c>
      <c r="H38" s="261" t="s">
        <v>114</v>
      </c>
      <c r="I38" s="261" t="s">
        <v>114</v>
      </c>
      <c r="J38" s="261" t="s">
        <v>114</v>
      </c>
      <c r="K38" s="261" t="s">
        <v>114</v>
      </c>
      <c r="L38" s="261" t="s">
        <v>114</v>
      </c>
      <c r="M38" s="261" t="s">
        <v>114</v>
      </c>
      <c r="N38" s="261" t="s">
        <v>114</v>
      </c>
      <c r="O38" s="262" t="s">
        <v>114</v>
      </c>
      <c r="P38" s="263"/>
    </row>
    <row r="39" spans="2:16" s="239" customFormat="1" ht="12.75" customHeight="1" x14ac:dyDescent="0.15">
      <c r="B39" s="258">
        <v>21</v>
      </c>
      <c r="C39" s="259" t="s">
        <v>113</v>
      </c>
      <c r="D39" s="260" t="s">
        <v>114</v>
      </c>
      <c r="E39" s="261" t="s">
        <v>114</v>
      </c>
      <c r="F39" s="261" t="s">
        <v>114</v>
      </c>
      <c r="G39" s="261" t="s">
        <v>114</v>
      </c>
      <c r="H39" s="261" t="s">
        <v>114</v>
      </c>
      <c r="I39" s="261" t="s">
        <v>114</v>
      </c>
      <c r="J39" s="261" t="s">
        <v>114</v>
      </c>
      <c r="K39" s="261" t="s">
        <v>114</v>
      </c>
      <c r="L39" s="261" t="s">
        <v>114</v>
      </c>
      <c r="M39" s="261" t="s">
        <v>114</v>
      </c>
      <c r="N39" s="261" t="s">
        <v>114</v>
      </c>
      <c r="O39" s="262" t="s">
        <v>114</v>
      </c>
      <c r="P39" s="263"/>
    </row>
    <row r="40" spans="2:16" s="239" customFormat="1" ht="12.75" customHeight="1" x14ac:dyDescent="0.15">
      <c r="B40" s="258">
        <v>22</v>
      </c>
      <c r="C40" s="259" t="s">
        <v>113</v>
      </c>
      <c r="D40" s="260" t="s">
        <v>114</v>
      </c>
      <c r="E40" s="261" t="s">
        <v>114</v>
      </c>
      <c r="F40" s="261" t="s">
        <v>114</v>
      </c>
      <c r="G40" s="261" t="s">
        <v>114</v>
      </c>
      <c r="H40" s="261" t="s">
        <v>114</v>
      </c>
      <c r="I40" s="261" t="s">
        <v>114</v>
      </c>
      <c r="J40" s="261" t="s">
        <v>114</v>
      </c>
      <c r="K40" s="261" t="s">
        <v>114</v>
      </c>
      <c r="L40" s="261" t="s">
        <v>114</v>
      </c>
      <c r="M40" s="261" t="s">
        <v>114</v>
      </c>
      <c r="N40" s="261" t="s">
        <v>114</v>
      </c>
      <c r="O40" s="262" t="s">
        <v>114</v>
      </c>
      <c r="P40" s="263"/>
    </row>
    <row r="41" spans="2:16" s="239" customFormat="1" ht="12.75" customHeight="1" x14ac:dyDescent="0.15">
      <c r="B41" s="258">
        <v>23</v>
      </c>
      <c r="C41" s="259" t="s">
        <v>113</v>
      </c>
      <c r="D41" s="260" t="s">
        <v>114</v>
      </c>
      <c r="E41" s="261" t="s">
        <v>114</v>
      </c>
      <c r="F41" s="261" t="s">
        <v>114</v>
      </c>
      <c r="G41" s="261" t="s">
        <v>114</v>
      </c>
      <c r="H41" s="261" t="s">
        <v>116</v>
      </c>
      <c r="I41" s="261" t="s">
        <v>114</v>
      </c>
      <c r="J41" s="261" t="s">
        <v>114</v>
      </c>
      <c r="K41" s="261" t="s">
        <v>114</v>
      </c>
      <c r="L41" s="261" t="s">
        <v>114</v>
      </c>
      <c r="M41" s="261" t="s">
        <v>114</v>
      </c>
      <c r="N41" s="261" t="s">
        <v>114</v>
      </c>
      <c r="O41" s="262" t="s">
        <v>114</v>
      </c>
      <c r="P41" s="263" t="s">
        <v>118</v>
      </c>
    </row>
    <row r="42" spans="2:16" s="239" customFormat="1" ht="12.75" customHeight="1" x14ac:dyDescent="0.15">
      <c r="B42" s="258">
        <v>24</v>
      </c>
      <c r="C42" s="259" t="s">
        <v>113</v>
      </c>
      <c r="D42" s="260" t="s">
        <v>114</v>
      </c>
      <c r="E42" s="261" t="s">
        <v>114</v>
      </c>
      <c r="F42" s="261" t="s">
        <v>114</v>
      </c>
      <c r="G42" s="261" t="s">
        <v>114</v>
      </c>
      <c r="H42" s="261" t="s">
        <v>114</v>
      </c>
      <c r="I42" s="261" t="s">
        <v>114</v>
      </c>
      <c r="J42" s="261" t="s">
        <v>114</v>
      </c>
      <c r="K42" s="261" t="s">
        <v>114</v>
      </c>
      <c r="L42" s="261" t="s">
        <v>114</v>
      </c>
      <c r="M42" s="261" t="s">
        <v>114</v>
      </c>
      <c r="N42" s="261" t="s">
        <v>114</v>
      </c>
      <c r="O42" s="262" t="s">
        <v>114</v>
      </c>
      <c r="P42" s="263"/>
    </row>
    <row r="43" spans="2:16" s="239" customFormat="1" ht="12.75" customHeight="1" x14ac:dyDescent="0.15">
      <c r="B43" s="258">
        <v>25</v>
      </c>
      <c r="C43" s="259" t="s">
        <v>113</v>
      </c>
      <c r="D43" s="260" t="s">
        <v>114</v>
      </c>
      <c r="E43" s="261" t="s">
        <v>114</v>
      </c>
      <c r="F43" s="261" t="s">
        <v>114</v>
      </c>
      <c r="G43" s="261" t="s">
        <v>114</v>
      </c>
      <c r="H43" s="261" t="s">
        <v>114</v>
      </c>
      <c r="I43" s="261" t="s">
        <v>114</v>
      </c>
      <c r="J43" s="261" t="s">
        <v>114</v>
      </c>
      <c r="K43" s="261" t="s">
        <v>114</v>
      </c>
      <c r="L43" s="261" t="s">
        <v>114</v>
      </c>
      <c r="M43" s="261" t="s">
        <v>114</v>
      </c>
      <c r="N43" s="261" t="s">
        <v>114</v>
      </c>
      <c r="O43" s="262" t="s">
        <v>114</v>
      </c>
      <c r="P43" s="263"/>
    </row>
    <row r="44" spans="2:16" s="239" customFormat="1" ht="12.75" customHeight="1" x14ac:dyDescent="0.15">
      <c r="B44" s="258">
        <v>26</v>
      </c>
      <c r="C44" s="259" t="s">
        <v>113</v>
      </c>
      <c r="D44" s="260" t="s">
        <v>114</v>
      </c>
      <c r="E44" s="261" t="s">
        <v>114</v>
      </c>
      <c r="F44" s="261" t="s">
        <v>114</v>
      </c>
      <c r="G44" s="261" t="s">
        <v>114</v>
      </c>
      <c r="H44" s="261" t="s">
        <v>114</v>
      </c>
      <c r="I44" s="261" t="s">
        <v>114</v>
      </c>
      <c r="J44" s="261" t="s">
        <v>114</v>
      </c>
      <c r="K44" s="261" t="s">
        <v>114</v>
      </c>
      <c r="L44" s="261" t="s">
        <v>115</v>
      </c>
      <c r="M44" s="261" t="s">
        <v>116</v>
      </c>
      <c r="N44" s="261" t="s">
        <v>116</v>
      </c>
      <c r="O44" s="262" t="s">
        <v>116</v>
      </c>
      <c r="P44" s="263" t="s">
        <v>119</v>
      </c>
    </row>
    <row r="45" spans="2:16" s="239" customFormat="1" ht="12.75" customHeight="1" x14ac:dyDescent="0.15">
      <c r="B45" s="258">
        <v>27</v>
      </c>
      <c r="C45" s="259" t="s">
        <v>113</v>
      </c>
      <c r="D45" s="260" t="s">
        <v>114</v>
      </c>
      <c r="E45" s="261" t="s">
        <v>114</v>
      </c>
      <c r="F45" s="261" t="s">
        <v>114</v>
      </c>
      <c r="G45" s="261" t="s">
        <v>114</v>
      </c>
      <c r="H45" s="261" t="s">
        <v>114</v>
      </c>
      <c r="I45" s="261" t="s">
        <v>114</v>
      </c>
      <c r="J45" s="261" t="s">
        <v>114</v>
      </c>
      <c r="K45" s="261" t="s">
        <v>114</v>
      </c>
      <c r="L45" s="261" t="s">
        <v>114</v>
      </c>
      <c r="M45" s="261" t="s">
        <v>114</v>
      </c>
      <c r="N45" s="261" t="s">
        <v>114</v>
      </c>
      <c r="O45" s="262" t="s">
        <v>114</v>
      </c>
      <c r="P45" s="263"/>
    </row>
    <row r="46" spans="2:16" s="239" customFormat="1" ht="12.75" customHeight="1" x14ac:dyDescent="0.15">
      <c r="B46" s="258">
        <v>28</v>
      </c>
      <c r="C46" s="259" t="s">
        <v>113</v>
      </c>
      <c r="D46" s="260" t="s">
        <v>116</v>
      </c>
      <c r="E46" s="261" t="s">
        <v>115</v>
      </c>
      <c r="F46" s="261" t="s">
        <v>114</v>
      </c>
      <c r="G46" s="261" t="s">
        <v>114</v>
      </c>
      <c r="H46" s="261" t="s">
        <v>114</v>
      </c>
      <c r="I46" s="261" t="s">
        <v>114</v>
      </c>
      <c r="J46" s="261" t="s">
        <v>114</v>
      </c>
      <c r="K46" s="261" t="s">
        <v>114</v>
      </c>
      <c r="L46" s="261" t="s">
        <v>114</v>
      </c>
      <c r="M46" s="261" t="s">
        <v>114</v>
      </c>
      <c r="N46" s="261" t="s">
        <v>114</v>
      </c>
      <c r="O46" s="262" t="s">
        <v>114</v>
      </c>
      <c r="P46" s="263" t="s">
        <v>120</v>
      </c>
    </row>
    <row r="47" spans="2:16" s="239" customFormat="1" ht="12.75" customHeight="1" x14ac:dyDescent="0.15">
      <c r="B47" s="258">
        <v>29</v>
      </c>
      <c r="C47" s="259" t="s">
        <v>113</v>
      </c>
      <c r="D47" s="260" t="s">
        <v>114</v>
      </c>
      <c r="E47" s="261" t="s">
        <v>114</v>
      </c>
      <c r="F47" s="261" t="s">
        <v>114</v>
      </c>
      <c r="G47" s="261" t="s">
        <v>114</v>
      </c>
      <c r="H47" s="261" t="s">
        <v>114</v>
      </c>
      <c r="I47" s="261" t="s">
        <v>114</v>
      </c>
      <c r="J47" s="261" t="s">
        <v>116</v>
      </c>
      <c r="K47" s="261" t="s">
        <v>116</v>
      </c>
      <c r="L47" s="261" t="s">
        <v>116</v>
      </c>
      <c r="M47" s="261" t="s">
        <v>116</v>
      </c>
      <c r="N47" s="261" t="s">
        <v>116</v>
      </c>
      <c r="O47" s="262" t="s">
        <v>116</v>
      </c>
      <c r="P47" s="263" t="s">
        <v>121</v>
      </c>
    </row>
    <row r="48" spans="2:16" s="239" customFormat="1" ht="12.75" customHeight="1" x14ac:dyDescent="0.15">
      <c r="B48" s="258">
        <v>30</v>
      </c>
      <c r="C48" s="259" t="s">
        <v>113</v>
      </c>
      <c r="D48" s="289" t="s">
        <v>116</v>
      </c>
      <c r="E48" s="290" t="s">
        <v>116</v>
      </c>
      <c r="F48" s="290" t="s">
        <v>116</v>
      </c>
      <c r="G48" s="290" t="s">
        <v>116</v>
      </c>
      <c r="H48" s="290" t="s">
        <v>116</v>
      </c>
      <c r="I48" s="290" t="s">
        <v>116</v>
      </c>
      <c r="J48" s="290" t="s">
        <v>114</v>
      </c>
      <c r="K48" s="290" t="s">
        <v>114</v>
      </c>
      <c r="L48" s="290" t="s">
        <v>114</v>
      </c>
      <c r="M48" s="290" t="s">
        <v>114</v>
      </c>
      <c r="N48" s="290" t="s">
        <v>114</v>
      </c>
      <c r="O48" s="291" t="s">
        <v>114</v>
      </c>
      <c r="P48" s="292" t="s">
        <v>122</v>
      </c>
    </row>
    <row r="49" spans="2:16" s="239" customFormat="1" ht="12.75" customHeight="1" x14ac:dyDescent="0.15">
      <c r="B49" s="534" t="s">
        <v>104</v>
      </c>
      <c r="C49" s="535"/>
      <c r="D49" s="273">
        <f>ROUND(D50/30*7/40,2)</f>
        <v>3.73</v>
      </c>
      <c r="E49" s="273">
        <f>ROUND(E50/31*7/40,2)</f>
        <v>3.61</v>
      </c>
      <c r="F49" s="273">
        <f>ROUND(F50/30*7/40,2)</f>
        <v>2.8</v>
      </c>
      <c r="G49" s="273">
        <f>ROUND(G50/31*7/40,2)</f>
        <v>2.71</v>
      </c>
      <c r="H49" s="273">
        <f>ROUND(H50/31*7/40,2)</f>
        <v>3.16</v>
      </c>
      <c r="I49" s="273">
        <f>ROUND(I50/30*7/40,2)</f>
        <v>2.85</v>
      </c>
      <c r="J49" s="273">
        <f>ROUND(J50/31*7/40,2)</f>
        <v>2.71</v>
      </c>
      <c r="K49" s="273">
        <f>ROUND(K50/30*7/40,2)</f>
        <v>2.33</v>
      </c>
      <c r="L49" s="273">
        <f>ROUND(L50/31*7/40,2)</f>
        <v>2.77</v>
      </c>
      <c r="M49" s="273">
        <f>ROUND(M50/31*7/40,2)</f>
        <v>3.16</v>
      </c>
      <c r="N49" s="273">
        <f>ROUND(N50/28*7/40,2)</f>
        <v>4</v>
      </c>
      <c r="O49" s="273">
        <f>ROUND(O50/31*7/40,2)</f>
        <v>3.61</v>
      </c>
      <c r="P49" s="274" t="s">
        <v>100</v>
      </c>
    </row>
    <row r="50" spans="2:16" s="239" customFormat="1" ht="12.75" customHeight="1" x14ac:dyDescent="0.15">
      <c r="B50" s="536" t="s">
        <v>105</v>
      </c>
      <c r="C50" s="537"/>
      <c r="D50" s="275">
        <f t="shared" ref="D50:O50" si="6">SUM(D51:D60)</f>
        <v>640</v>
      </c>
      <c r="E50" s="275">
        <f t="shared" si="6"/>
        <v>640</v>
      </c>
      <c r="F50" s="275">
        <f t="shared" si="6"/>
        <v>480</v>
      </c>
      <c r="G50" s="275">
        <f t="shared" si="6"/>
        <v>480</v>
      </c>
      <c r="H50" s="275">
        <f t="shared" si="6"/>
        <v>560</v>
      </c>
      <c r="I50" s="275">
        <f t="shared" si="6"/>
        <v>488</v>
      </c>
      <c r="J50" s="275">
        <f t="shared" si="6"/>
        <v>480</v>
      </c>
      <c r="K50" s="275">
        <f t="shared" si="6"/>
        <v>400</v>
      </c>
      <c r="L50" s="275">
        <f t="shared" si="6"/>
        <v>490</v>
      </c>
      <c r="M50" s="275">
        <f t="shared" si="6"/>
        <v>560</v>
      </c>
      <c r="N50" s="275">
        <f t="shared" si="6"/>
        <v>640</v>
      </c>
      <c r="O50" s="275">
        <f t="shared" si="6"/>
        <v>640</v>
      </c>
      <c r="P50" s="276"/>
    </row>
    <row r="51" spans="2:16" s="239" customFormat="1" ht="12.75" customHeight="1" x14ac:dyDescent="0.15">
      <c r="B51" s="293">
        <v>1</v>
      </c>
      <c r="C51" s="253" t="s">
        <v>113</v>
      </c>
      <c r="D51" s="294">
        <v>160</v>
      </c>
      <c r="E51" s="295">
        <v>160</v>
      </c>
      <c r="F51" s="295">
        <v>160</v>
      </c>
      <c r="G51" s="295">
        <v>160</v>
      </c>
      <c r="H51" s="295">
        <v>160</v>
      </c>
      <c r="I51" s="295"/>
      <c r="J51" s="295"/>
      <c r="K51" s="295"/>
      <c r="L51" s="295"/>
      <c r="M51" s="295"/>
      <c r="N51" s="295"/>
      <c r="O51" s="296"/>
      <c r="P51" s="297"/>
    </row>
    <row r="52" spans="2:16" s="239" customFormat="1" ht="12.75" customHeight="1" x14ac:dyDescent="0.15">
      <c r="B52" s="258">
        <v>2</v>
      </c>
      <c r="C52" s="259" t="s">
        <v>113</v>
      </c>
      <c r="D52" s="298">
        <v>160</v>
      </c>
      <c r="E52" s="279">
        <v>160</v>
      </c>
      <c r="F52" s="279">
        <v>160</v>
      </c>
      <c r="G52" s="279">
        <v>160</v>
      </c>
      <c r="H52" s="279">
        <v>160</v>
      </c>
      <c r="I52" s="279">
        <v>160</v>
      </c>
      <c r="J52" s="279">
        <v>160</v>
      </c>
      <c r="K52" s="279">
        <v>160</v>
      </c>
      <c r="L52" s="279">
        <v>160</v>
      </c>
      <c r="M52" s="279">
        <v>160</v>
      </c>
      <c r="N52" s="279">
        <v>160</v>
      </c>
      <c r="O52" s="280">
        <v>160</v>
      </c>
      <c r="P52" s="266"/>
    </row>
    <row r="53" spans="2:16" s="239" customFormat="1" ht="12.75" customHeight="1" x14ac:dyDescent="0.15">
      <c r="B53" s="258">
        <v>3</v>
      </c>
      <c r="C53" s="259" t="s">
        <v>113</v>
      </c>
      <c r="D53" s="298">
        <v>160</v>
      </c>
      <c r="E53" s="279">
        <v>160</v>
      </c>
      <c r="F53" s="279">
        <v>160</v>
      </c>
      <c r="G53" s="279">
        <v>160</v>
      </c>
      <c r="H53" s="279">
        <v>160</v>
      </c>
      <c r="I53" s="279">
        <v>168</v>
      </c>
      <c r="J53" s="279">
        <v>160</v>
      </c>
      <c r="K53" s="279">
        <v>160</v>
      </c>
      <c r="L53" s="279">
        <v>160</v>
      </c>
      <c r="M53" s="279">
        <v>160</v>
      </c>
      <c r="N53" s="279">
        <v>160</v>
      </c>
      <c r="O53" s="280">
        <v>160</v>
      </c>
      <c r="P53" s="266"/>
    </row>
    <row r="54" spans="2:16" s="239" customFormat="1" ht="12.75" customHeight="1" x14ac:dyDescent="0.15">
      <c r="B54" s="258">
        <v>4</v>
      </c>
      <c r="C54" s="259" t="s">
        <v>113</v>
      </c>
      <c r="D54" s="298">
        <v>160</v>
      </c>
      <c r="E54" s="279">
        <v>160</v>
      </c>
      <c r="F54" s="279"/>
      <c r="G54" s="279"/>
      <c r="H54" s="279"/>
      <c r="I54" s="279"/>
      <c r="J54" s="279"/>
      <c r="K54" s="279"/>
      <c r="L54" s="279">
        <v>80</v>
      </c>
      <c r="M54" s="279">
        <v>160</v>
      </c>
      <c r="N54" s="279"/>
      <c r="O54" s="280"/>
      <c r="P54" s="266"/>
    </row>
    <row r="55" spans="2:16" s="239" customFormat="1" ht="12.75" customHeight="1" x14ac:dyDescent="0.15">
      <c r="B55" s="258">
        <v>5</v>
      </c>
      <c r="C55" s="259" t="s">
        <v>113</v>
      </c>
      <c r="D55" s="298"/>
      <c r="E55" s="279"/>
      <c r="F55" s="279"/>
      <c r="G55" s="279"/>
      <c r="H55" s="279">
        <v>80</v>
      </c>
      <c r="I55" s="279">
        <v>160</v>
      </c>
      <c r="J55" s="279">
        <v>160</v>
      </c>
      <c r="K55" s="279">
        <v>80</v>
      </c>
      <c r="L55" s="279">
        <v>90</v>
      </c>
      <c r="M55" s="279">
        <v>80</v>
      </c>
      <c r="N55" s="279">
        <v>160</v>
      </c>
      <c r="O55" s="280">
        <v>160</v>
      </c>
      <c r="P55" s="266"/>
    </row>
    <row r="56" spans="2:16" s="239" customFormat="1" ht="12.75" customHeight="1" x14ac:dyDescent="0.15">
      <c r="B56" s="258">
        <v>6</v>
      </c>
      <c r="C56" s="259" t="s">
        <v>113</v>
      </c>
      <c r="D56" s="298"/>
      <c r="E56" s="279"/>
      <c r="F56" s="279"/>
      <c r="G56" s="279"/>
      <c r="H56" s="279"/>
      <c r="I56" s="279"/>
      <c r="J56" s="279"/>
      <c r="K56" s="279"/>
      <c r="L56" s="279"/>
      <c r="M56" s="279"/>
      <c r="N56" s="279">
        <v>160</v>
      </c>
      <c r="O56" s="280">
        <v>160</v>
      </c>
      <c r="P56" s="266"/>
    </row>
    <row r="57" spans="2:16" s="239" customFormat="1" ht="12.75" customHeight="1" x14ac:dyDescent="0.15">
      <c r="B57" s="258">
        <v>7</v>
      </c>
      <c r="C57" s="265"/>
      <c r="D57" s="298"/>
      <c r="E57" s="279"/>
      <c r="F57" s="279"/>
      <c r="G57" s="279"/>
      <c r="H57" s="279"/>
      <c r="I57" s="279"/>
      <c r="J57" s="279"/>
      <c r="K57" s="279"/>
      <c r="L57" s="279"/>
      <c r="M57" s="279"/>
      <c r="N57" s="279"/>
      <c r="O57" s="280"/>
      <c r="P57" s="266"/>
    </row>
    <row r="58" spans="2:16" s="239" customFormat="1" ht="12.75" customHeight="1" x14ac:dyDescent="0.15">
      <c r="B58" s="258">
        <v>8</v>
      </c>
      <c r="C58" s="265"/>
      <c r="D58" s="298"/>
      <c r="E58" s="279"/>
      <c r="F58" s="279"/>
      <c r="G58" s="279"/>
      <c r="H58" s="279"/>
      <c r="I58" s="279"/>
      <c r="J58" s="279"/>
      <c r="K58" s="279"/>
      <c r="L58" s="279"/>
      <c r="M58" s="279"/>
      <c r="N58" s="279"/>
      <c r="O58" s="280"/>
      <c r="P58" s="266"/>
    </row>
    <row r="59" spans="2:16" s="239" customFormat="1" ht="12.75" customHeight="1" x14ac:dyDescent="0.15">
      <c r="B59" s="258">
        <v>9</v>
      </c>
      <c r="C59" s="265"/>
      <c r="D59" s="298"/>
      <c r="E59" s="279"/>
      <c r="F59" s="279"/>
      <c r="G59" s="279"/>
      <c r="H59" s="279"/>
      <c r="I59" s="279"/>
      <c r="J59" s="279"/>
      <c r="K59" s="279"/>
      <c r="L59" s="279"/>
      <c r="M59" s="279"/>
      <c r="N59" s="279"/>
      <c r="O59" s="299"/>
      <c r="P59" s="266"/>
    </row>
    <row r="60" spans="2:16" s="239" customFormat="1" ht="12.75" customHeight="1" thickBot="1" x14ac:dyDescent="0.2">
      <c r="B60" s="300">
        <v>10</v>
      </c>
      <c r="C60" s="301"/>
      <c r="D60" s="302"/>
      <c r="E60" s="303"/>
      <c r="F60" s="303"/>
      <c r="G60" s="303"/>
      <c r="H60" s="303"/>
      <c r="I60" s="303"/>
      <c r="J60" s="303"/>
      <c r="K60" s="303"/>
      <c r="L60" s="303"/>
      <c r="M60" s="303"/>
      <c r="N60" s="303"/>
      <c r="O60" s="304"/>
      <c r="P60" s="305"/>
    </row>
    <row r="61" spans="2:16" ht="12.95" customHeight="1" x14ac:dyDescent="0.15">
      <c r="B61" s="306" t="s">
        <v>106</v>
      </c>
    </row>
    <row r="62" spans="2:16" ht="12.95" customHeight="1" x14ac:dyDescent="0.15">
      <c r="B62" s="306" t="s">
        <v>107</v>
      </c>
    </row>
    <row r="63" spans="2:16" ht="12.95" customHeight="1" x14ac:dyDescent="0.15">
      <c r="B63" s="306" t="s">
        <v>108</v>
      </c>
    </row>
    <row r="64" spans="2:16" ht="12.95" customHeight="1" x14ac:dyDescent="0.15">
      <c r="B64" s="306" t="s">
        <v>109</v>
      </c>
    </row>
    <row r="65" spans="2:2" ht="12.95" customHeight="1" x14ac:dyDescent="0.15">
      <c r="B65" s="306" t="s">
        <v>110</v>
      </c>
    </row>
    <row r="66" spans="2:2" ht="12.95" customHeight="1" x14ac:dyDescent="0.15">
      <c r="B66" s="306" t="s">
        <v>111</v>
      </c>
    </row>
  </sheetData>
  <mergeCells count="15">
    <mergeCell ref="P5:P6"/>
    <mergeCell ref="B6:C6"/>
    <mergeCell ref="B12:C12"/>
    <mergeCell ref="B13:C13"/>
    <mergeCell ref="B17:C17"/>
    <mergeCell ref="B4:C4"/>
    <mergeCell ref="B18:C18"/>
    <mergeCell ref="B49:C49"/>
    <mergeCell ref="B50:C50"/>
    <mergeCell ref="B5:C5"/>
    <mergeCell ref="A1:L1"/>
    <mergeCell ref="M1:N1"/>
    <mergeCell ref="B2:C3"/>
    <mergeCell ref="D2:O2"/>
    <mergeCell ref="P2:P3"/>
  </mergeCells>
  <phoneticPr fontId="6"/>
  <dataValidations count="2">
    <dataValidation imeMode="hiragana" allowBlank="1" showInputMessage="1" showErrorMessage="1" sqref="D7:O11 P7:P60 D19:O48 P5 C1:C60"/>
    <dataValidation imeMode="off" allowBlank="1" showInputMessage="1" showErrorMessage="1" sqref="D51:O60 D14:O16"/>
  </dataValidations>
  <pageMargins left="0.70866141732283472" right="0.70866141732283472" top="0.39370078740157483" bottom="0.59055118110236227" header="0.51181102362204722" footer="0.31496062992125984"/>
  <pageSetup paperSize="9" orientation="portrait" r:id="rId1"/>
  <headerFooter alignWithMargins="0">
    <oddFooter xml:space="preserve">&amp;L養&amp;C&amp;A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34"/>
  <sheetViews>
    <sheetView zoomScale="75" zoomScaleNormal="75" workbookViewId="0">
      <selection activeCell="AU12" sqref="AU12"/>
    </sheetView>
  </sheetViews>
  <sheetFormatPr defaultRowHeight="17.25" x14ac:dyDescent="0.2"/>
  <cols>
    <col min="1" max="1" width="2.75" style="321" customWidth="1"/>
    <col min="2" max="2" width="14.625" style="321" customWidth="1"/>
    <col min="3" max="3" width="5.75" style="321" customWidth="1"/>
    <col min="4" max="4" width="14.875" style="321" customWidth="1"/>
    <col min="5" max="32" width="4.125" style="321" customWidth="1"/>
    <col min="33" max="33" width="4.25" style="321" customWidth="1"/>
    <col min="34" max="36" width="4.25" style="321" bestFit="1" customWidth="1"/>
    <col min="37" max="37" width="7.75" style="321" bestFit="1" customWidth="1"/>
    <col min="38" max="39" width="8.5" style="321" bestFit="1" customWidth="1"/>
    <col min="40" max="16384" width="9" style="321"/>
  </cols>
  <sheetData>
    <row r="2" spans="2:39" ht="29.25" customHeight="1" x14ac:dyDescent="0.2">
      <c r="B2" s="321" t="s">
        <v>183</v>
      </c>
    </row>
    <row r="3" spans="2:39" ht="29.25" customHeight="1" x14ac:dyDescent="0.2">
      <c r="B3" s="322" t="s">
        <v>148</v>
      </c>
      <c r="C3" s="322"/>
      <c r="D3" s="322"/>
      <c r="E3" s="322"/>
      <c r="F3" s="322"/>
      <c r="G3" s="322"/>
      <c r="H3" s="322"/>
      <c r="K3" s="321" t="s">
        <v>149</v>
      </c>
      <c r="R3" s="322"/>
      <c r="U3" s="322" t="s">
        <v>150</v>
      </c>
    </row>
    <row r="4" spans="2:39" ht="29.25" customHeight="1" thickBot="1" x14ac:dyDescent="0.25">
      <c r="R4" s="322"/>
      <c r="U4" s="322" t="s">
        <v>151</v>
      </c>
    </row>
    <row r="5" spans="2:39" ht="29.25" customHeight="1" thickBot="1" x14ac:dyDescent="0.25">
      <c r="B5" s="323"/>
      <c r="C5" s="324" t="s">
        <v>152</v>
      </c>
      <c r="D5" s="325"/>
      <c r="E5" s="544" t="s">
        <v>153</v>
      </c>
      <c r="F5" s="544"/>
      <c r="G5" s="544"/>
      <c r="H5" s="544"/>
      <c r="I5" s="544"/>
      <c r="J5" s="544"/>
      <c r="K5" s="544"/>
      <c r="L5" s="544" t="s">
        <v>154</v>
      </c>
      <c r="M5" s="544"/>
      <c r="N5" s="544"/>
      <c r="O5" s="544"/>
      <c r="P5" s="544"/>
      <c r="Q5" s="544"/>
      <c r="R5" s="544"/>
      <c r="S5" s="544" t="s">
        <v>155</v>
      </c>
      <c r="T5" s="544"/>
      <c r="U5" s="544"/>
      <c r="V5" s="544"/>
      <c r="W5" s="544"/>
      <c r="X5" s="544"/>
      <c r="Y5" s="544"/>
      <c r="Z5" s="544" t="s">
        <v>156</v>
      </c>
      <c r="AA5" s="544"/>
      <c r="AB5" s="544"/>
      <c r="AC5" s="544"/>
      <c r="AD5" s="544"/>
      <c r="AE5" s="544"/>
      <c r="AF5" s="545"/>
      <c r="AG5" s="546" t="s">
        <v>157</v>
      </c>
      <c r="AH5" s="547"/>
      <c r="AI5" s="547"/>
      <c r="AJ5" s="548"/>
      <c r="AK5" s="326"/>
      <c r="AL5" s="327" t="s">
        <v>158</v>
      </c>
      <c r="AM5" s="325" t="s">
        <v>159</v>
      </c>
    </row>
    <row r="6" spans="2:39" ht="29.25" customHeight="1" x14ac:dyDescent="0.2">
      <c r="B6" s="328" t="s">
        <v>160</v>
      </c>
      <c r="C6" s="329" t="s">
        <v>161</v>
      </c>
      <c r="D6" s="330" t="s">
        <v>162</v>
      </c>
      <c r="E6" s="331">
        <v>1</v>
      </c>
      <c r="F6" s="332">
        <v>2</v>
      </c>
      <c r="G6" s="332">
        <v>3</v>
      </c>
      <c r="H6" s="332">
        <v>4</v>
      </c>
      <c r="I6" s="332">
        <v>5</v>
      </c>
      <c r="J6" s="332">
        <v>6</v>
      </c>
      <c r="K6" s="333">
        <v>7</v>
      </c>
      <c r="L6" s="331">
        <v>8</v>
      </c>
      <c r="M6" s="332">
        <v>9</v>
      </c>
      <c r="N6" s="332">
        <v>10</v>
      </c>
      <c r="O6" s="332">
        <v>11</v>
      </c>
      <c r="P6" s="332">
        <v>12</v>
      </c>
      <c r="Q6" s="332">
        <v>13</v>
      </c>
      <c r="R6" s="333">
        <v>14</v>
      </c>
      <c r="S6" s="331">
        <v>15</v>
      </c>
      <c r="T6" s="332">
        <v>16</v>
      </c>
      <c r="U6" s="332">
        <v>17</v>
      </c>
      <c r="V6" s="332">
        <v>18</v>
      </c>
      <c r="W6" s="332">
        <v>19</v>
      </c>
      <c r="X6" s="332">
        <v>20</v>
      </c>
      <c r="Y6" s="333">
        <v>21</v>
      </c>
      <c r="Z6" s="331">
        <v>22</v>
      </c>
      <c r="AA6" s="332">
        <v>23</v>
      </c>
      <c r="AB6" s="332">
        <v>24</v>
      </c>
      <c r="AC6" s="332">
        <v>25</v>
      </c>
      <c r="AD6" s="332">
        <v>26</v>
      </c>
      <c r="AE6" s="332">
        <v>27</v>
      </c>
      <c r="AF6" s="333">
        <v>28</v>
      </c>
      <c r="AG6" s="549"/>
      <c r="AH6" s="550"/>
      <c r="AI6" s="550"/>
      <c r="AJ6" s="551"/>
      <c r="AK6" s="334" t="s">
        <v>163</v>
      </c>
      <c r="AL6" s="335" t="s">
        <v>164</v>
      </c>
      <c r="AM6" s="336" t="s">
        <v>165</v>
      </c>
    </row>
    <row r="7" spans="2:39" ht="29.25" customHeight="1" thickBot="1" x14ac:dyDescent="0.25">
      <c r="B7" s="337"/>
      <c r="C7" s="338"/>
      <c r="D7" s="339" t="s">
        <v>166</v>
      </c>
      <c r="E7" s="340"/>
      <c r="F7" s="341"/>
      <c r="G7" s="341"/>
      <c r="H7" s="341"/>
      <c r="I7" s="341"/>
      <c r="J7" s="341"/>
      <c r="K7" s="342"/>
      <c r="L7" s="343"/>
      <c r="M7" s="341"/>
      <c r="N7" s="341"/>
      <c r="O7" s="341"/>
      <c r="P7" s="341"/>
      <c r="Q7" s="341"/>
      <c r="R7" s="342"/>
      <c r="S7" s="343"/>
      <c r="T7" s="341"/>
      <c r="U7" s="341"/>
      <c r="V7" s="341"/>
      <c r="W7" s="341"/>
      <c r="X7" s="341"/>
      <c r="Y7" s="342"/>
      <c r="Z7" s="343"/>
      <c r="AA7" s="341"/>
      <c r="AB7" s="341"/>
      <c r="AC7" s="341"/>
      <c r="AD7" s="341"/>
      <c r="AE7" s="341"/>
      <c r="AF7" s="342"/>
      <c r="AG7" s="344" t="s">
        <v>55</v>
      </c>
      <c r="AH7" s="341" t="s">
        <v>56</v>
      </c>
      <c r="AI7" s="341" t="s">
        <v>57</v>
      </c>
      <c r="AJ7" s="345" t="s">
        <v>58</v>
      </c>
      <c r="AK7" s="346" t="s">
        <v>167</v>
      </c>
      <c r="AL7" s="347" t="s">
        <v>168</v>
      </c>
      <c r="AM7" s="348" t="s">
        <v>169</v>
      </c>
    </row>
    <row r="8" spans="2:39" ht="29.25" customHeight="1" x14ac:dyDescent="0.2">
      <c r="B8" s="349"/>
      <c r="C8" s="332"/>
      <c r="D8" s="332"/>
      <c r="E8" s="332"/>
      <c r="F8" s="332"/>
      <c r="G8" s="332"/>
      <c r="H8" s="332"/>
      <c r="I8" s="332"/>
      <c r="J8" s="332"/>
      <c r="K8" s="333"/>
      <c r="L8" s="331"/>
      <c r="M8" s="332"/>
      <c r="N8" s="332"/>
      <c r="O8" s="332"/>
      <c r="P8" s="332"/>
      <c r="Q8" s="332"/>
      <c r="R8" s="333"/>
      <c r="S8" s="331"/>
      <c r="T8" s="332"/>
      <c r="U8" s="332"/>
      <c r="V8" s="332"/>
      <c r="W8" s="332"/>
      <c r="X8" s="332"/>
      <c r="Y8" s="333"/>
      <c r="Z8" s="331"/>
      <c r="AA8" s="332"/>
      <c r="AB8" s="332"/>
      <c r="AC8" s="332"/>
      <c r="AD8" s="332"/>
      <c r="AE8" s="332"/>
      <c r="AF8" s="333"/>
      <c r="AG8" s="350"/>
      <c r="AH8" s="351"/>
      <c r="AI8" s="351"/>
      <c r="AJ8" s="352"/>
      <c r="AK8" s="353"/>
      <c r="AL8" s="354"/>
      <c r="AM8" s="327"/>
    </row>
    <row r="9" spans="2:39" ht="29.25" customHeight="1" x14ac:dyDescent="0.2">
      <c r="B9" s="355"/>
      <c r="C9" s="356"/>
      <c r="D9" s="356"/>
      <c r="E9" s="356"/>
      <c r="F9" s="356"/>
      <c r="G9" s="356"/>
      <c r="H9" s="356"/>
      <c r="I9" s="356"/>
      <c r="J9" s="356"/>
      <c r="K9" s="357"/>
      <c r="L9" s="358"/>
      <c r="M9" s="356"/>
      <c r="N9" s="356"/>
      <c r="O9" s="356"/>
      <c r="P9" s="356"/>
      <c r="Q9" s="356"/>
      <c r="R9" s="357"/>
      <c r="S9" s="358"/>
      <c r="T9" s="356"/>
      <c r="U9" s="356"/>
      <c r="V9" s="356"/>
      <c r="W9" s="356"/>
      <c r="X9" s="356"/>
      <c r="Y9" s="357"/>
      <c r="Z9" s="358"/>
      <c r="AA9" s="356"/>
      <c r="AB9" s="356"/>
      <c r="AC9" s="356"/>
      <c r="AD9" s="356"/>
      <c r="AE9" s="356"/>
      <c r="AF9" s="357"/>
      <c r="AG9" s="359"/>
      <c r="AH9" s="356"/>
      <c r="AI9" s="356"/>
      <c r="AJ9" s="360"/>
      <c r="AK9" s="361"/>
      <c r="AL9" s="362"/>
      <c r="AM9" s="335"/>
    </row>
    <row r="10" spans="2:39" ht="29.25" customHeight="1" x14ac:dyDescent="0.2">
      <c r="B10" s="355"/>
      <c r="C10" s="356"/>
      <c r="D10" s="356"/>
      <c r="E10" s="356"/>
      <c r="F10" s="356"/>
      <c r="G10" s="356"/>
      <c r="H10" s="356"/>
      <c r="I10" s="356"/>
      <c r="J10" s="356"/>
      <c r="K10" s="357"/>
      <c r="L10" s="358"/>
      <c r="M10" s="356"/>
      <c r="N10" s="356"/>
      <c r="O10" s="356"/>
      <c r="P10" s="356"/>
      <c r="Q10" s="356"/>
      <c r="R10" s="357"/>
      <c r="S10" s="358"/>
      <c r="T10" s="356"/>
      <c r="U10" s="356"/>
      <c r="V10" s="356"/>
      <c r="W10" s="356"/>
      <c r="X10" s="356"/>
      <c r="Y10" s="357"/>
      <c r="Z10" s="358"/>
      <c r="AA10" s="356"/>
      <c r="AB10" s="356"/>
      <c r="AC10" s="356"/>
      <c r="AD10" s="356"/>
      <c r="AE10" s="356"/>
      <c r="AF10" s="357"/>
      <c r="AG10" s="359"/>
      <c r="AH10" s="356"/>
      <c r="AI10" s="356"/>
      <c r="AJ10" s="360"/>
      <c r="AK10" s="361"/>
      <c r="AL10" s="362"/>
      <c r="AM10" s="335"/>
    </row>
    <row r="11" spans="2:39" ht="29.25" customHeight="1" x14ac:dyDescent="0.2">
      <c r="B11" s="355"/>
      <c r="C11" s="356"/>
      <c r="D11" s="356"/>
      <c r="E11" s="356"/>
      <c r="F11" s="356"/>
      <c r="G11" s="356"/>
      <c r="H11" s="356"/>
      <c r="I11" s="356"/>
      <c r="J11" s="356"/>
      <c r="K11" s="357"/>
      <c r="L11" s="358"/>
      <c r="M11" s="356"/>
      <c r="N11" s="356"/>
      <c r="O11" s="356"/>
      <c r="P11" s="356"/>
      <c r="Q11" s="356"/>
      <c r="R11" s="357"/>
      <c r="S11" s="358"/>
      <c r="T11" s="356"/>
      <c r="U11" s="356"/>
      <c r="V11" s="356"/>
      <c r="W11" s="356"/>
      <c r="X11" s="356"/>
      <c r="Y11" s="357"/>
      <c r="Z11" s="358"/>
      <c r="AA11" s="356"/>
      <c r="AB11" s="356"/>
      <c r="AC11" s="356"/>
      <c r="AD11" s="356"/>
      <c r="AE11" s="356"/>
      <c r="AF11" s="357"/>
      <c r="AG11" s="359"/>
      <c r="AH11" s="356"/>
      <c r="AI11" s="356"/>
      <c r="AJ11" s="360"/>
      <c r="AK11" s="361"/>
      <c r="AL11" s="362"/>
      <c r="AM11" s="335"/>
    </row>
    <row r="12" spans="2:39" ht="29.25" customHeight="1" x14ac:dyDescent="0.2">
      <c r="B12" s="355"/>
      <c r="C12" s="356"/>
      <c r="D12" s="356"/>
      <c r="E12" s="356"/>
      <c r="F12" s="356"/>
      <c r="G12" s="356"/>
      <c r="H12" s="356"/>
      <c r="I12" s="356"/>
      <c r="J12" s="356"/>
      <c r="K12" s="357"/>
      <c r="L12" s="358"/>
      <c r="M12" s="356"/>
      <c r="N12" s="356"/>
      <c r="O12" s="356"/>
      <c r="P12" s="356"/>
      <c r="Q12" s="356"/>
      <c r="R12" s="357"/>
      <c r="S12" s="358"/>
      <c r="T12" s="356"/>
      <c r="U12" s="356"/>
      <c r="V12" s="356"/>
      <c r="W12" s="356"/>
      <c r="X12" s="356"/>
      <c r="Y12" s="357"/>
      <c r="Z12" s="358"/>
      <c r="AA12" s="356"/>
      <c r="AB12" s="356"/>
      <c r="AC12" s="356"/>
      <c r="AD12" s="356"/>
      <c r="AE12" s="356"/>
      <c r="AF12" s="357"/>
      <c r="AG12" s="359"/>
      <c r="AH12" s="356"/>
      <c r="AI12" s="356"/>
      <c r="AJ12" s="360"/>
      <c r="AK12" s="361"/>
      <c r="AL12" s="362"/>
      <c r="AM12" s="335"/>
    </row>
    <row r="13" spans="2:39" ht="29.25" customHeight="1" x14ac:dyDescent="0.2">
      <c r="B13" s="355"/>
      <c r="C13" s="356"/>
      <c r="D13" s="356"/>
      <c r="E13" s="356"/>
      <c r="F13" s="356"/>
      <c r="G13" s="356"/>
      <c r="H13" s="356"/>
      <c r="I13" s="356"/>
      <c r="J13" s="356"/>
      <c r="K13" s="357"/>
      <c r="L13" s="358"/>
      <c r="M13" s="356"/>
      <c r="N13" s="356"/>
      <c r="O13" s="356"/>
      <c r="P13" s="356"/>
      <c r="Q13" s="356"/>
      <c r="R13" s="357"/>
      <c r="S13" s="358"/>
      <c r="T13" s="356"/>
      <c r="U13" s="356"/>
      <c r="V13" s="356"/>
      <c r="W13" s="356"/>
      <c r="X13" s="356"/>
      <c r="Y13" s="357"/>
      <c r="Z13" s="358"/>
      <c r="AA13" s="356"/>
      <c r="AB13" s="356"/>
      <c r="AC13" s="356"/>
      <c r="AD13" s="356"/>
      <c r="AE13" s="356"/>
      <c r="AF13" s="357"/>
      <c r="AG13" s="359"/>
      <c r="AH13" s="356"/>
      <c r="AI13" s="356"/>
      <c r="AJ13" s="360"/>
      <c r="AK13" s="361"/>
      <c r="AL13" s="362"/>
      <c r="AM13" s="335"/>
    </row>
    <row r="14" spans="2:39" ht="29.25" customHeight="1" x14ac:dyDescent="0.2">
      <c r="B14" s="355"/>
      <c r="C14" s="356"/>
      <c r="D14" s="356"/>
      <c r="E14" s="356"/>
      <c r="F14" s="356"/>
      <c r="G14" s="356"/>
      <c r="H14" s="356"/>
      <c r="I14" s="356"/>
      <c r="J14" s="356"/>
      <c r="K14" s="357"/>
      <c r="L14" s="358"/>
      <c r="M14" s="356"/>
      <c r="N14" s="356"/>
      <c r="O14" s="356"/>
      <c r="P14" s="356"/>
      <c r="Q14" s="356"/>
      <c r="R14" s="357"/>
      <c r="S14" s="358"/>
      <c r="T14" s="356"/>
      <c r="U14" s="356"/>
      <c r="V14" s="356"/>
      <c r="W14" s="356"/>
      <c r="X14" s="356"/>
      <c r="Y14" s="357"/>
      <c r="Z14" s="358"/>
      <c r="AA14" s="356"/>
      <c r="AB14" s="356"/>
      <c r="AC14" s="356"/>
      <c r="AD14" s="356"/>
      <c r="AE14" s="356"/>
      <c r="AF14" s="357"/>
      <c r="AG14" s="359"/>
      <c r="AH14" s="356"/>
      <c r="AI14" s="356"/>
      <c r="AJ14" s="360"/>
      <c r="AK14" s="361"/>
      <c r="AL14" s="362"/>
      <c r="AM14" s="335"/>
    </row>
    <row r="15" spans="2:39" ht="29.25" customHeight="1" x14ac:dyDescent="0.2">
      <c r="B15" s="355"/>
      <c r="C15" s="356"/>
      <c r="D15" s="356"/>
      <c r="E15" s="356"/>
      <c r="F15" s="356"/>
      <c r="G15" s="356"/>
      <c r="H15" s="356"/>
      <c r="I15" s="356"/>
      <c r="J15" s="356"/>
      <c r="K15" s="357"/>
      <c r="L15" s="358"/>
      <c r="M15" s="356"/>
      <c r="N15" s="356"/>
      <c r="O15" s="356"/>
      <c r="P15" s="356"/>
      <c r="Q15" s="356"/>
      <c r="R15" s="357"/>
      <c r="S15" s="358"/>
      <c r="T15" s="356"/>
      <c r="U15" s="356"/>
      <c r="V15" s="356"/>
      <c r="W15" s="356"/>
      <c r="X15" s="356"/>
      <c r="Y15" s="357"/>
      <c r="Z15" s="358"/>
      <c r="AA15" s="356"/>
      <c r="AB15" s="356"/>
      <c r="AC15" s="356"/>
      <c r="AD15" s="356"/>
      <c r="AE15" s="356"/>
      <c r="AF15" s="357"/>
      <c r="AG15" s="359"/>
      <c r="AH15" s="356"/>
      <c r="AI15" s="356"/>
      <c r="AJ15" s="360"/>
      <c r="AK15" s="361"/>
      <c r="AL15" s="362"/>
      <c r="AM15" s="335"/>
    </row>
    <row r="16" spans="2:39" ht="29.25" customHeight="1" x14ac:dyDescent="0.2">
      <c r="B16" s="355"/>
      <c r="C16" s="356"/>
      <c r="D16" s="356"/>
      <c r="E16" s="356"/>
      <c r="F16" s="356"/>
      <c r="G16" s="356"/>
      <c r="H16" s="356"/>
      <c r="I16" s="356"/>
      <c r="J16" s="356"/>
      <c r="K16" s="357"/>
      <c r="L16" s="358"/>
      <c r="M16" s="356"/>
      <c r="N16" s="356"/>
      <c r="O16" s="356"/>
      <c r="P16" s="356"/>
      <c r="Q16" s="356"/>
      <c r="R16" s="357"/>
      <c r="S16" s="358"/>
      <c r="T16" s="356"/>
      <c r="U16" s="356"/>
      <c r="V16" s="356"/>
      <c r="W16" s="356"/>
      <c r="X16" s="356"/>
      <c r="Y16" s="357"/>
      <c r="Z16" s="358"/>
      <c r="AA16" s="356"/>
      <c r="AB16" s="356"/>
      <c r="AC16" s="356"/>
      <c r="AD16" s="356"/>
      <c r="AE16" s="356"/>
      <c r="AF16" s="357"/>
      <c r="AG16" s="359"/>
      <c r="AH16" s="356"/>
      <c r="AI16" s="356"/>
      <c r="AJ16" s="360"/>
      <c r="AK16" s="361"/>
      <c r="AL16" s="362"/>
      <c r="AM16" s="335"/>
    </row>
    <row r="17" spans="2:39" ht="29.25" customHeight="1" x14ac:dyDescent="0.2">
      <c r="B17" s="355"/>
      <c r="C17" s="356"/>
      <c r="D17" s="356"/>
      <c r="E17" s="356"/>
      <c r="F17" s="356"/>
      <c r="G17" s="356"/>
      <c r="H17" s="356"/>
      <c r="I17" s="356"/>
      <c r="J17" s="356"/>
      <c r="K17" s="357"/>
      <c r="L17" s="358"/>
      <c r="M17" s="356"/>
      <c r="N17" s="356"/>
      <c r="O17" s="356"/>
      <c r="P17" s="356"/>
      <c r="Q17" s="356"/>
      <c r="R17" s="357"/>
      <c r="S17" s="358"/>
      <c r="T17" s="356"/>
      <c r="U17" s="356"/>
      <c r="V17" s="356"/>
      <c r="W17" s="356"/>
      <c r="X17" s="356"/>
      <c r="Y17" s="357"/>
      <c r="Z17" s="358"/>
      <c r="AA17" s="356"/>
      <c r="AB17" s="356"/>
      <c r="AC17" s="356"/>
      <c r="AD17" s="356"/>
      <c r="AE17" s="356"/>
      <c r="AF17" s="357"/>
      <c r="AG17" s="359"/>
      <c r="AH17" s="356"/>
      <c r="AI17" s="356"/>
      <c r="AJ17" s="360"/>
      <c r="AK17" s="361"/>
      <c r="AL17" s="362"/>
      <c r="AM17" s="335"/>
    </row>
    <row r="18" spans="2:39" ht="29.25" customHeight="1" x14ac:dyDescent="0.2">
      <c r="B18" s="355"/>
      <c r="C18" s="356"/>
      <c r="D18" s="356"/>
      <c r="E18" s="356"/>
      <c r="F18" s="356"/>
      <c r="G18" s="356"/>
      <c r="H18" s="356"/>
      <c r="I18" s="356"/>
      <c r="J18" s="356"/>
      <c r="K18" s="357"/>
      <c r="L18" s="358"/>
      <c r="M18" s="356"/>
      <c r="N18" s="356"/>
      <c r="O18" s="356"/>
      <c r="P18" s="356"/>
      <c r="Q18" s="356"/>
      <c r="R18" s="357"/>
      <c r="S18" s="358"/>
      <c r="T18" s="356"/>
      <c r="U18" s="356"/>
      <c r="V18" s="356"/>
      <c r="W18" s="356"/>
      <c r="X18" s="356"/>
      <c r="Y18" s="357"/>
      <c r="Z18" s="358"/>
      <c r="AA18" s="356"/>
      <c r="AB18" s="356"/>
      <c r="AC18" s="356"/>
      <c r="AD18" s="356"/>
      <c r="AE18" s="356"/>
      <c r="AF18" s="357"/>
      <c r="AG18" s="359"/>
      <c r="AH18" s="356"/>
      <c r="AI18" s="356"/>
      <c r="AJ18" s="360"/>
      <c r="AK18" s="361"/>
      <c r="AL18" s="362"/>
      <c r="AM18" s="335"/>
    </row>
    <row r="19" spans="2:39" ht="29.25" customHeight="1" thickBot="1" x14ac:dyDescent="0.25">
      <c r="B19" s="337"/>
      <c r="C19" s="338"/>
      <c r="D19" s="338"/>
      <c r="E19" s="338"/>
      <c r="F19" s="338"/>
      <c r="G19" s="338"/>
      <c r="H19" s="338"/>
      <c r="I19" s="338"/>
      <c r="J19" s="338"/>
      <c r="K19" s="363"/>
      <c r="L19" s="364"/>
      <c r="M19" s="338"/>
      <c r="N19" s="338"/>
      <c r="O19" s="338"/>
      <c r="P19" s="338"/>
      <c r="Q19" s="338"/>
      <c r="R19" s="363"/>
      <c r="S19" s="364"/>
      <c r="T19" s="338"/>
      <c r="U19" s="338"/>
      <c r="V19" s="338"/>
      <c r="W19" s="338"/>
      <c r="X19" s="338"/>
      <c r="Y19" s="363"/>
      <c r="Z19" s="364"/>
      <c r="AA19" s="338"/>
      <c r="AB19" s="338"/>
      <c r="AC19" s="338"/>
      <c r="AD19" s="338"/>
      <c r="AE19" s="338"/>
      <c r="AF19" s="363"/>
      <c r="AG19" s="344"/>
      <c r="AH19" s="341"/>
      <c r="AI19" s="341"/>
      <c r="AJ19" s="345"/>
      <c r="AK19" s="365"/>
      <c r="AL19" s="347"/>
      <c r="AM19" s="347"/>
    </row>
    <row r="20" spans="2:39" ht="20.25" customHeight="1" x14ac:dyDescent="0.2">
      <c r="B20" s="366" t="s">
        <v>170</v>
      </c>
      <c r="C20" s="367" t="s">
        <v>171</v>
      </c>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8"/>
    </row>
    <row r="21" spans="2:39" ht="20.25" customHeight="1" x14ac:dyDescent="0.2">
      <c r="B21" s="369"/>
      <c r="C21" s="370"/>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2"/>
    </row>
    <row r="22" spans="2:39" ht="20.25" customHeight="1" x14ac:dyDescent="0.2">
      <c r="B22" s="369"/>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2"/>
    </row>
    <row r="23" spans="2:39" ht="20.25" customHeight="1" thickBot="1" x14ac:dyDescent="0.25">
      <c r="B23" s="373"/>
      <c r="C23" s="374"/>
      <c r="D23" s="374"/>
      <c r="E23" s="374"/>
      <c r="F23" s="374"/>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5"/>
    </row>
    <row r="24" spans="2:39" s="376" customFormat="1" ht="20.25" customHeight="1" x14ac:dyDescent="0.15">
      <c r="B24" s="376" t="s">
        <v>172</v>
      </c>
      <c r="C24" s="377" t="s">
        <v>173</v>
      </c>
    </row>
    <row r="25" spans="2:39" s="376" customFormat="1" ht="20.25" customHeight="1" x14ac:dyDescent="0.15">
      <c r="C25" s="377" t="s">
        <v>174</v>
      </c>
    </row>
    <row r="26" spans="2:39" s="376" customFormat="1" ht="20.25" customHeight="1" x14ac:dyDescent="0.15">
      <c r="C26" s="376" t="s">
        <v>175</v>
      </c>
    </row>
    <row r="27" spans="2:39" s="376" customFormat="1" ht="20.25" customHeight="1" x14ac:dyDescent="0.15">
      <c r="C27" s="376" t="s">
        <v>176</v>
      </c>
      <c r="AG27" s="378"/>
      <c r="AH27" s="378"/>
      <c r="AI27" s="378"/>
      <c r="AJ27" s="378"/>
    </row>
    <row r="28" spans="2:39" s="376" customFormat="1" ht="20.25" customHeight="1" x14ac:dyDescent="0.15">
      <c r="C28" s="377" t="s">
        <v>177</v>
      </c>
    </row>
    <row r="29" spans="2:39" s="376" customFormat="1" ht="20.25" customHeight="1" x14ac:dyDescent="0.15">
      <c r="C29" s="378"/>
      <c r="D29" s="379" t="s">
        <v>178</v>
      </c>
      <c r="E29" s="379"/>
      <c r="F29" s="379"/>
      <c r="G29" s="379"/>
      <c r="H29" s="379"/>
      <c r="I29" s="379"/>
      <c r="J29" s="379"/>
      <c r="K29" s="379"/>
      <c r="L29" s="379"/>
      <c r="M29" s="379"/>
      <c r="N29" s="379"/>
      <c r="O29" s="379"/>
      <c r="P29" s="379"/>
      <c r="Q29" s="379"/>
      <c r="R29" s="379"/>
      <c r="S29" s="379"/>
      <c r="T29" s="379"/>
      <c r="U29" s="379"/>
      <c r="V29" s="379"/>
      <c r="W29" s="378"/>
      <c r="X29" s="378"/>
      <c r="Y29" s="378"/>
      <c r="Z29" s="378"/>
      <c r="AA29" s="378"/>
      <c r="AB29" s="378"/>
      <c r="AC29" s="378"/>
      <c r="AD29" s="378"/>
      <c r="AE29" s="378"/>
      <c r="AF29" s="378"/>
      <c r="AK29" s="378"/>
    </row>
    <row r="30" spans="2:39" s="378" customFormat="1" ht="20.25" customHeight="1" x14ac:dyDescent="0.15">
      <c r="C30" s="377" t="s">
        <v>179</v>
      </c>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9"/>
      <c r="AH30" s="379"/>
      <c r="AI30" s="379"/>
      <c r="AJ30" s="379"/>
      <c r="AK30" s="376"/>
    </row>
    <row r="31" spans="2:39" s="376" customFormat="1" ht="20.25" customHeight="1" x14ac:dyDescent="0.2">
      <c r="B31" s="380"/>
      <c r="C31" s="377" t="s">
        <v>180</v>
      </c>
      <c r="AG31" s="321"/>
      <c r="AH31" s="321"/>
      <c r="AI31" s="321"/>
      <c r="AJ31" s="321"/>
    </row>
    <row r="32" spans="2:39" s="376" customFormat="1" ht="20.25" customHeight="1" x14ac:dyDescent="0.2">
      <c r="B32" s="380"/>
      <c r="C32" s="381" t="s">
        <v>181</v>
      </c>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21"/>
      <c r="AH32" s="321"/>
      <c r="AI32" s="321"/>
      <c r="AJ32" s="321"/>
      <c r="AK32" s="379"/>
    </row>
    <row r="33" spans="2:39" s="378" customFormat="1" ht="20.25" customHeight="1" x14ac:dyDescent="0.2">
      <c r="B33" s="380"/>
      <c r="C33" s="379" t="s">
        <v>182</v>
      </c>
      <c r="D33" s="379"/>
      <c r="E33" s="379"/>
      <c r="F33" s="379"/>
      <c r="G33" s="379"/>
      <c r="H33" s="379"/>
      <c r="I33" s="379"/>
      <c r="J33" s="379"/>
      <c r="K33" s="379"/>
      <c r="L33" s="379"/>
      <c r="M33" s="379"/>
      <c r="N33" s="379"/>
      <c r="O33" s="379"/>
      <c r="AG33" s="321"/>
      <c r="AH33" s="321"/>
      <c r="AI33" s="321"/>
      <c r="AJ33" s="321"/>
      <c r="AL33" s="379"/>
      <c r="AM33" s="379"/>
    </row>
    <row r="34" spans="2:39" s="378" customFormat="1" ht="20.25" customHeight="1" x14ac:dyDescent="0.2">
      <c r="B34" s="321"/>
      <c r="C34" s="379"/>
      <c r="D34" s="379"/>
      <c r="E34" s="379"/>
      <c r="F34" s="379"/>
      <c r="G34" s="379"/>
      <c r="H34" s="379"/>
      <c r="I34" s="379"/>
      <c r="J34" s="379"/>
      <c r="K34" s="379"/>
      <c r="L34" s="379"/>
      <c r="M34" s="379"/>
      <c r="N34" s="379"/>
      <c r="O34" s="379"/>
      <c r="AG34" s="321"/>
      <c r="AH34" s="321"/>
      <c r="AI34" s="321"/>
      <c r="AJ34" s="321"/>
    </row>
  </sheetData>
  <mergeCells count="5">
    <mergeCell ref="E5:K5"/>
    <mergeCell ref="L5:R5"/>
    <mergeCell ref="S5:Y5"/>
    <mergeCell ref="Z5:AF5"/>
    <mergeCell ref="AG5:AJ6"/>
  </mergeCells>
  <phoneticPr fontId="6"/>
  <pageMargins left="0.78740157480314965" right="0.78740157480314965" top="0.39370078740157483" bottom="0.39370078740157483" header="0.51181102362204722" footer="0.51181102362204722"/>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人員、設備</vt:lpstr>
      <vt:lpstr>看護・介護職員数</vt:lpstr>
      <vt:lpstr>第1表</vt:lpstr>
      <vt:lpstr>第1表2</vt:lpstr>
      <vt:lpstr>第2表</vt:lpstr>
      <vt:lpstr>第2表2</vt:lpstr>
      <vt:lpstr>第2表3</vt:lpstr>
      <vt:lpstr>勤務表</vt:lpstr>
      <vt:lpstr>勤務表!Print_Area</vt:lpstr>
      <vt:lpstr>'人員、設備'!Print_Area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093297</dc:creator>
  <cp:lastModifiedBy>130231</cp:lastModifiedBy>
  <cp:lastPrinted>2022-12-26T02:02:58Z</cp:lastPrinted>
  <dcterms:created xsi:type="dcterms:W3CDTF">2006-11-08T03:04:44Z</dcterms:created>
  <dcterms:modified xsi:type="dcterms:W3CDTF">2025-06-02T02:22:03Z</dcterms:modified>
</cp:coreProperties>
</file>